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135" windowHeight="7230" activeTab="0"/>
  </bookViews>
  <sheets>
    <sheet name="Ведомст прогр" sheetId="1" r:id="rId1"/>
    <sheet name="Лист1" sheetId="2" r:id="rId2"/>
  </sheets>
  <definedNames>
    <definedName name="_xlnm.Print_Titles" localSheetId="0">'Ведомст прогр'!$8:$10</definedName>
    <definedName name="_xlnm.Print_Area" localSheetId="0">'Ведомст прогр'!$A$1:$AB$34</definedName>
  </definedNames>
  <calcPr fullCalcOnLoad="1"/>
</workbook>
</file>

<file path=xl/sharedStrings.xml><?xml version="1.0" encoding="utf-8"?>
<sst xmlns="http://schemas.openxmlformats.org/spreadsheetml/2006/main" count="92" uniqueCount="49">
  <si>
    <t>Целевая статья расходов</t>
  </si>
  <si>
    <t>Наименование</t>
  </si>
  <si>
    <t xml:space="preserve">                                        к Решению районной Думы</t>
  </si>
  <si>
    <t>Раздел, подраздел</t>
  </si>
  <si>
    <t>0801</t>
  </si>
  <si>
    <t>(тыс. рублей)</t>
  </si>
  <si>
    <t>0700</t>
  </si>
  <si>
    <t>0701</t>
  </si>
  <si>
    <t>0702</t>
  </si>
  <si>
    <t xml:space="preserve">КУЛЬТУРА И КИНЕМАТОГРАФИЯ </t>
  </si>
  <si>
    <t>Культура</t>
  </si>
  <si>
    <t>0800</t>
  </si>
  <si>
    <t>ОБРАЗОВАНИЕ</t>
  </si>
  <si>
    <t>Дошкольное образование</t>
  </si>
  <si>
    <t>Общее образование</t>
  </si>
  <si>
    <t>Расходы на выплату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</si>
  <si>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</si>
  <si>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бюджетные ассигнования</t>
  </si>
  <si>
    <t>Социальное обеспечение и иные выплаты населению</t>
  </si>
  <si>
    <t xml:space="preserve">50 0 </t>
  </si>
  <si>
    <t xml:space="preserve">51 0 </t>
  </si>
  <si>
    <t>Предоставление субсидий бюджетным, автономным учреждениям и иным некоммерческим организациям</t>
  </si>
  <si>
    <t>Молодежная политика и оздоровление детей</t>
  </si>
  <si>
    <t>0707</t>
  </si>
  <si>
    <t>Дополнительное образование детей</t>
  </si>
  <si>
    <t>0703</t>
  </si>
  <si>
    <t>Сумма</t>
  </si>
  <si>
    <t>2019 год</t>
  </si>
  <si>
    <t>изменения</t>
  </si>
  <si>
    <t>Группа видов расходов</t>
  </si>
  <si>
    <t>изменения 30.03</t>
  </si>
  <si>
    <t>изменения 26.03</t>
  </si>
  <si>
    <t>изменения 15.05</t>
  </si>
  <si>
    <t>изменения 31.05.18</t>
  </si>
  <si>
    <t>изменения (июль)</t>
  </si>
  <si>
    <t>изменения сент</t>
  </si>
  <si>
    <t>изменения (октябрь)</t>
  </si>
  <si>
    <t>изменения (октябрь) 30.10.2018</t>
  </si>
  <si>
    <t xml:space="preserve">                                             (в ред.от  __.__.2018 г. № ______ )</t>
  </si>
  <si>
    <t>"Реализация мероприятий культурной политики на территории Старополтавского муниципального района" на 2021-2023 годы</t>
  </si>
  <si>
    <t>"Развитие  образования Старополтавского муниципального района Волгоградской области" на 2021-2023 годы</t>
  </si>
  <si>
    <t>Субсидии на иные цели автономным учреждениям (сертифицированное допобразование)</t>
  </si>
  <si>
    <t>2024 год</t>
  </si>
  <si>
    <t xml:space="preserve">                                           Приложение 5</t>
  </si>
  <si>
    <t xml:space="preserve">                                   № ______ от   __.__.2022 г.</t>
  </si>
  <si>
    <t>Распределение бюджетных ассигнований на реализацию ведомственных  программ на  2023  год и на плановый период 2024 и 2025 годов</t>
  </si>
  <si>
    <r>
      <t xml:space="preserve">2023 год </t>
    </r>
    <r>
      <rPr>
        <sz val="9"/>
        <color indexed="8"/>
        <rFont val="Times New Roman"/>
        <family val="1"/>
      </rPr>
      <t>(проект бюджета)</t>
    </r>
  </si>
  <si>
    <t>2025 год</t>
  </si>
  <si>
    <t>0709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</si>
</sst>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72" fontId="3" fillId="32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32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49" fontId="12" fillId="32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172" fontId="12" fillId="33" borderId="10" xfId="0" applyNumberFormat="1" applyFont="1" applyFill="1" applyBorder="1" applyAlignment="1">
      <alignment horizontal="center" vertical="center" wrapText="1"/>
    </xf>
    <xf numFmtId="172" fontId="16" fillId="32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54" fillId="0" borderId="10" xfId="0" applyNumberFormat="1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2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172" fontId="56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8">
      <selection activeCell="E16" activeCellId="1" sqref="E11 E16"/>
    </sheetView>
  </sheetViews>
  <sheetFormatPr defaultColWidth="9.140625" defaultRowHeight="15"/>
  <cols>
    <col min="1" max="1" width="58.140625" style="0" customWidth="1"/>
    <col min="2" max="2" width="9.140625" style="0" customWidth="1"/>
    <col min="3" max="3" width="10.421875" style="0" customWidth="1"/>
    <col min="4" max="4" width="8.00390625" style="0" customWidth="1"/>
    <col min="5" max="5" width="14.7109375" style="0" customWidth="1"/>
    <col min="6" max="7" width="10.7109375" style="0" hidden="1" customWidth="1"/>
    <col min="8" max="8" width="11.00390625" style="0" hidden="1" customWidth="1"/>
    <col min="9" max="9" width="12.28125" style="0" hidden="1" customWidth="1"/>
    <col min="10" max="10" width="11.00390625" style="0" hidden="1" customWidth="1"/>
    <col min="11" max="11" width="12.57421875" style="0" hidden="1" customWidth="1"/>
    <col min="12" max="12" width="12.28125" style="0" hidden="1" customWidth="1"/>
    <col min="13" max="13" width="13.421875" style="0" hidden="1" customWidth="1"/>
    <col min="14" max="14" width="13.00390625" style="0" hidden="1" customWidth="1"/>
    <col min="15" max="15" width="10.7109375" style="0" hidden="1" customWidth="1"/>
    <col min="16" max="16" width="12.57421875" style="0" hidden="1" customWidth="1"/>
    <col min="17" max="17" width="13.00390625" style="0" hidden="1" customWidth="1"/>
    <col min="18" max="18" width="13.57421875" style="0" hidden="1" customWidth="1"/>
    <col min="19" max="19" width="11.00390625" style="0" hidden="1" customWidth="1"/>
    <col min="20" max="20" width="13.421875" style="0" hidden="1" customWidth="1"/>
    <col min="21" max="21" width="10.57421875" style="0" hidden="1" customWidth="1"/>
    <col min="22" max="22" width="13.28125" style="14" hidden="1" customWidth="1"/>
    <col min="23" max="23" width="12.7109375" style="0" hidden="1" customWidth="1"/>
    <col min="24" max="24" width="12.00390625" style="0" hidden="1" customWidth="1"/>
    <col min="25" max="26" width="11.7109375" style="0" hidden="1" customWidth="1"/>
    <col min="27" max="27" width="13.421875" style="0" customWidth="1"/>
    <col min="28" max="28" width="13.00390625" style="0" customWidth="1"/>
  </cols>
  <sheetData>
    <row r="1" spans="1:28" ht="19.5" customHeight="1">
      <c r="A1" s="18"/>
      <c r="B1" s="18"/>
      <c r="C1" s="76" t="s">
        <v>43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ht="15.75">
      <c r="A2" s="18"/>
      <c r="B2" s="18"/>
      <c r="C2" s="77" t="s">
        <v>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18.75" customHeight="1">
      <c r="A3" s="18"/>
      <c r="B3" s="18"/>
      <c r="C3" s="77" t="s">
        <v>44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3.25" customHeight="1" hidden="1">
      <c r="A4" s="18"/>
      <c r="B4" s="18"/>
      <c r="C4" s="77" t="s">
        <v>38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18.75" customHeight="1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5"/>
      <c r="W5" s="19"/>
      <c r="X5" s="19"/>
      <c r="Y5" s="19"/>
      <c r="Z5" s="19"/>
      <c r="AA5" s="18"/>
      <c r="AB5" s="18"/>
    </row>
    <row r="6" spans="1:28" ht="30" customHeight="1">
      <c r="A6" s="78" t="s">
        <v>45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</row>
    <row r="7" spans="3:28" ht="18.75" customHeight="1">
      <c r="C7" s="2"/>
      <c r="D7" s="2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B7" s="20" t="s">
        <v>5</v>
      </c>
    </row>
    <row r="8" spans="1:28" ht="15" customHeight="1">
      <c r="A8" s="74" t="s">
        <v>1</v>
      </c>
      <c r="B8" s="69" t="s">
        <v>3</v>
      </c>
      <c r="C8" s="69" t="s">
        <v>0</v>
      </c>
      <c r="D8" s="69" t="s">
        <v>29</v>
      </c>
      <c r="E8" s="71" t="s">
        <v>26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</row>
    <row r="9" spans="1:28" ht="43.5" customHeight="1">
      <c r="A9" s="75"/>
      <c r="B9" s="70"/>
      <c r="C9" s="70"/>
      <c r="D9" s="70"/>
      <c r="E9" s="21" t="s">
        <v>46</v>
      </c>
      <c r="F9" s="27" t="s">
        <v>28</v>
      </c>
      <c r="G9" s="21" t="s">
        <v>27</v>
      </c>
      <c r="H9" s="27" t="s">
        <v>28</v>
      </c>
      <c r="I9" s="21" t="s">
        <v>27</v>
      </c>
      <c r="J9" s="27" t="s">
        <v>31</v>
      </c>
      <c r="K9" s="21" t="s">
        <v>27</v>
      </c>
      <c r="L9" s="27" t="s">
        <v>28</v>
      </c>
      <c r="M9" s="27" t="s">
        <v>30</v>
      </c>
      <c r="N9" s="21" t="s">
        <v>27</v>
      </c>
      <c r="O9" s="27" t="s">
        <v>32</v>
      </c>
      <c r="P9" s="21" t="s">
        <v>27</v>
      </c>
      <c r="Q9" s="27" t="s">
        <v>33</v>
      </c>
      <c r="R9" s="21" t="s">
        <v>27</v>
      </c>
      <c r="S9" s="27" t="s">
        <v>34</v>
      </c>
      <c r="T9" s="21" t="s">
        <v>27</v>
      </c>
      <c r="U9" s="27" t="s">
        <v>35</v>
      </c>
      <c r="V9" s="21" t="s">
        <v>27</v>
      </c>
      <c r="W9" s="27" t="s">
        <v>36</v>
      </c>
      <c r="X9" s="21" t="s">
        <v>27</v>
      </c>
      <c r="Y9" s="27" t="s">
        <v>37</v>
      </c>
      <c r="Z9" s="21" t="s">
        <v>27</v>
      </c>
      <c r="AA9" s="26" t="s">
        <v>42</v>
      </c>
      <c r="AB9" s="26" t="s">
        <v>47</v>
      </c>
    </row>
    <row r="10" spans="1:28" ht="12" customHeight="1">
      <c r="A10" s="3">
        <v>1</v>
      </c>
      <c r="B10" s="3">
        <v>2</v>
      </c>
      <c r="C10" s="4">
        <v>3</v>
      </c>
      <c r="D10" s="4">
        <v>4</v>
      </c>
      <c r="E10" s="4">
        <v>5</v>
      </c>
      <c r="F10" s="4"/>
      <c r="G10" s="4"/>
      <c r="H10" s="4">
        <v>5</v>
      </c>
      <c r="I10" s="4">
        <v>6</v>
      </c>
      <c r="J10" s="4">
        <v>5</v>
      </c>
      <c r="K10" s="4">
        <v>6</v>
      </c>
      <c r="L10" s="4"/>
      <c r="M10" s="4">
        <v>5</v>
      </c>
      <c r="N10" s="4">
        <v>6</v>
      </c>
      <c r="O10" s="4">
        <v>5</v>
      </c>
      <c r="P10" s="4">
        <v>6</v>
      </c>
      <c r="Q10" s="4">
        <v>5</v>
      </c>
      <c r="R10" s="4">
        <v>6</v>
      </c>
      <c r="S10" s="4">
        <v>5</v>
      </c>
      <c r="T10" s="4">
        <v>6</v>
      </c>
      <c r="U10" s="4"/>
      <c r="V10" s="4"/>
      <c r="W10" s="4"/>
      <c r="X10" s="4"/>
      <c r="Y10" s="4"/>
      <c r="Z10" s="4"/>
      <c r="AA10" s="8">
        <v>6</v>
      </c>
      <c r="AB10" s="8">
        <v>7</v>
      </c>
    </row>
    <row r="11" spans="1:28" ht="65.25" customHeight="1">
      <c r="A11" s="35" t="s">
        <v>39</v>
      </c>
      <c r="B11" s="36"/>
      <c r="C11" s="46"/>
      <c r="D11" s="46"/>
      <c r="E11" s="38">
        <f>E12</f>
        <v>6330</v>
      </c>
      <c r="F11" s="38">
        <f>F12</f>
        <v>0</v>
      </c>
      <c r="G11" s="38">
        <f>E11+F11</f>
        <v>6330</v>
      </c>
      <c r="H11" s="38"/>
      <c r="I11" s="38">
        <f>G11+H11</f>
        <v>6330</v>
      </c>
      <c r="J11" s="38">
        <f>J12</f>
        <v>0</v>
      </c>
      <c r="K11" s="38">
        <f>I11+J11</f>
        <v>6330</v>
      </c>
      <c r="L11" s="38"/>
      <c r="M11" s="38">
        <f>M12</f>
        <v>0</v>
      </c>
      <c r="N11" s="38">
        <f>K11+M11</f>
        <v>6330</v>
      </c>
      <c r="O11" s="38"/>
      <c r="P11" s="38">
        <f>N11+O11</f>
        <v>6330</v>
      </c>
      <c r="Q11" s="38"/>
      <c r="R11" s="38">
        <f>P11+Q11</f>
        <v>6330</v>
      </c>
      <c r="S11" s="38"/>
      <c r="T11" s="38">
        <f>R11+S11</f>
        <v>6330</v>
      </c>
      <c r="U11" s="38"/>
      <c r="V11" s="39">
        <f>T11+U11</f>
        <v>6330</v>
      </c>
      <c r="W11" s="39">
        <f>W12</f>
        <v>0</v>
      </c>
      <c r="X11" s="39">
        <f>V11+W11</f>
        <v>6330</v>
      </c>
      <c r="Y11" s="39">
        <f>Y12</f>
        <v>0</v>
      </c>
      <c r="Z11" s="39">
        <f>X11+Y11</f>
        <v>6330</v>
      </c>
      <c r="AA11" s="38">
        <f aca="true" t="shared" si="0" ref="AA11:AB13">AA12</f>
        <v>0</v>
      </c>
      <c r="AB11" s="38">
        <f t="shared" si="0"/>
        <v>0</v>
      </c>
    </row>
    <row r="12" spans="1:28" ht="21" customHeight="1">
      <c r="A12" s="28" t="s">
        <v>9</v>
      </c>
      <c r="B12" s="15" t="s">
        <v>11</v>
      </c>
      <c r="C12" s="17"/>
      <c r="D12" s="17"/>
      <c r="E12" s="16">
        <f>E13</f>
        <v>6330</v>
      </c>
      <c r="F12" s="16">
        <f>F13</f>
        <v>0</v>
      </c>
      <c r="G12" s="47">
        <f>E12+F12</f>
        <v>6330</v>
      </c>
      <c r="H12" s="16"/>
      <c r="I12" s="16">
        <f>G12+H12</f>
        <v>6330</v>
      </c>
      <c r="J12" s="16">
        <f>J13</f>
        <v>0</v>
      </c>
      <c r="K12" s="47">
        <f>I12+J12</f>
        <v>6330</v>
      </c>
      <c r="L12" s="16"/>
      <c r="M12" s="16">
        <f>M13</f>
        <v>0</v>
      </c>
      <c r="N12" s="47">
        <f>K12+M12</f>
        <v>6330</v>
      </c>
      <c r="O12" s="16"/>
      <c r="P12" s="47">
        <f>N12+O12</f>
        <v>6330</v>
      </c>
      <c r="Q12" s="16"/>
      <c r="R12" s="16">
        <f>P12+Q12</f>
        <v>6330</v>
      </c>
      <c r="S12" s="16"/>
      <c r="T12" s="16">
        <f>R12+S12</f>
        <v>6330</v>
      </c>
      <c r="U12" s="16"/>
      <c r="V12" s="16">
        <f>T12+U12</f>
        <v>6330</v>
      </c>
      <c r="W12" s="16">
        <f>W13</f>
        <v>0</v>
      </c>
      <c r="X12" s="16">
        <f>V12+W12</f>
        <v>6330</v>
      </c>
      <c r="Y12" s="16">
        <f>Y13</f>
        <v>0</v>
      </c>
      <c r="Z12" s="16">
        <f>X12+Y12</f>
        <v>6330</v>
      </c>
      <c r="AA12" s="16">
        <f t="shared" si="0"/>
        <v>0</v>
      </c>
      <c r="AB12" s="16">
        <f t="shared" si="0"/>
        <v>0</v>
      </c>
    </row>
    <row r="13" spans="1:28" ht="19.5" customHeight="1">
      <c r="A13" s="29" t="s">
        <v>10</v>
      </c>
      <c r="B13" s="30" t="s">
        <v>4</v>
      </c>
      <c r="C13" s="31"/>
      <c r="D13" s="31"/>
      <c r="E13" s="32">
        <f aca="true" t="shared" si="1" ref="E13:T13">E14</f>
        <v>6330</v>
      </c>
      <c r="F13" s="32">
        <f t="shared" si="1"/>
        <v>0</v>
      </c>
      <c r="G13" s="48">
        <f>E13+F13</f>
        <v>6330</v>
      </c>
      <c r="H13" s="32">
        <f t="shared" si="1"/>
        <v>0</v>
      </c>
      <c r="I13" s="32">
        <f t="shared" si="1"/>
        <v>0</v>
      </c>
      <c r="J13" s="32">
        <f>J14</f>
        <v>0</v>
      </c>
      <c r="K13" s="48">
        <f>I13+J13</f>
        <v>0</v>
      </c>
      <c r="L13" s="32"/>
      <c r="M13" s="32">
        <f>M14</f>
        <v>0</v>
      </c>
      <c r="N13" s="48">
        <f>K13+M13</f>
        <v>0</v>
      </c>
      <c r="O13" s="32">
        <f t="shared" si="1"/>
        <v>0</v>
      </c>
      <c r="P13" s="48">
        <f>N13+O13</f>
        <v>0</v>
      </c>
      <c r="Q13" s="32">
        <f t="shared" si="1"/>
        <v>0</v>
      </c>
      <c r="R13" s="32">
        <f t="shared" si="1"/>
        <v>0</v>
      </c>
      <c r="S13" s="32">
        <f t="shared" si="1"/>
        <v>0</v>
      </c>
      <c r="T13" s="32">
        <f t="shared" si="1"/>
        <v>0</v>
      </c>
      <c r="U13" s="32"/>
      <c r="V13" s="32">
        <f>T13+U13</f>
        <v>0</v>
      </c>
      <c r="W13" s="32">
        <f>W14</f>
        <v>0</v>
      </c>
      <c r="X13" s="32">
        <f>V13+W13</f>
        <v>0</v>
      </c>
      <c r="Y13" s="32">
        <f>Y14</f>
        <v>0</v>
      </c>
      <c r="Z13" s="32">
        <f>X13+Y13</f>
        <v>0</v>
      </c>
      <c r="AA13" s="32">
        <f t="shared" si="0"/>
        <v>0</v>
      </c>
      <c r="AB13" s="32">
        <f t="shared" si="0"/>
        <v>0</v>
      </c>
    </row>
    <row r="14" spans="1:28" ht="48.75" customHeight="1">
      <c r="A14" s="10" t="s">
        <v>21</v>
      </c>
      <c r="B14" s="7" t="s">
        <v>4</v>
      </c>
      <c r="C14" s="11" t="s">
        <v>19</v>
      </c>
      <c r="D14" s="11">
        <v>600</v>
      </c>
      <c r="E14" s="22">
        <v>6330</v>
      </c>
      <c r="F14" s="1"/>
      <c r="G14" s="22"/>
      <c r="H14" s="1"/>
      <c r="I14" s="1"/>
      <c r="J14" s="1"/>
      <c r="K14" s="22"/>
      <c r="L14" s="1"/>
      <c r="M14" s="1"/>
      <c r="N14" s="22"/>
      <c r="O14" s="1"/>
      <c r="P14" s="2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2"/>
      <c r="B15" s="7"/>
      <c r="C15" s="4"/>
      <c r="D15" s="4"/>
      <c r="E15" s="5"/>
      <c r="F15" s="5"/>
      <c r="G15" s="22"/>
      <c r="H15" s="5"/>
      <c r="I15" s="1">
        <f>G15+H15</f>
        <v>0</v>
      </c>
      <c r="J15" s="5"/>
      <c r="K15" s="22">
        <f>I15+J15</f>
        <v>0</v>
      </c>
      <c r="L15" s="1"/>
      <c r="M15" s="5"/>
      <c r="N15" s="22">
        <f>K15+M15</f>
        <v>0</v>
      </c>
      <c r="O15" s="5"/>
      <c r="P15" s="22"/>
      <c r="Q15" s="5"/>
      <c r="R15" s="1"/>
      <c r="S15" s="5"/>
      <c r="T15" s="1"/>
      <c r="U15" s="1"/>
      <c r="V15" s="1"/>
      <c r="W15" s="1"/>
      <c r="X15" s="1"/>
      <c r="Y15" s="1"/>
      <c r="Z15" s="1">
        <f>X15+Y15</f>
        <v>0</v>
      </c>
      <c r="AA15" s="5"/>
      <c r="AB15" s="5"/>
    </row>
    <row r="16" spans="1:28" ht="54" customHeight="1">
      <c r="A16" s="35" t="s">
        <v>40</v>
      </c>
      <c r="B16" s="36"/>
      <c r="C16" s="37"/>
      <c r="D16" s="37"/>
      <c r="E16" s="38">
        <f>E17</f>
        <v>344932.7</v>
      </c>
      <c r="F16" s="38">
        <f>F17</f>
        <v>0</v>
      </c>
      <c r="G16" s="39">
        <f>E16+F16</f>
        <v>344932.7</v>
      </c>
      <c r="H16" s="38">
        <f>H17</f>
        <v>0</v>
      </c>
      <c r="I16" s="1">
        <f>G16+H16</f>
        <v>344932.7</v>
      </c>
      <c r="J16" s="38">
        <f>J17</f>
        <v>0</v>
      </c>
      <c r="K16" s="39">
        <f>I16+J16</f>
        <v>344932.7</v>
      </c>
      <c r="L16" s="38">
        <f>L17</f>
        <v>0</v>
      </c>
      <c r="M16" s="38">
        <f>M17</f>
        <v>0</v>
      </c>
      <c r="N16" s="38">
        <f>K16+M16</f>
        <v>344932.7</v>
      </c>
      <c r="O16" s="38">
        <f>O17</f>
        <v>0</v>
      </c>
      <c r="P16" s="38">
        <f>N16+O16</f>
        <v>344932.7</v>
      </c>
      <c r="Q16" s="38">
        <f>Q17</f>
        <v>0</v>
      </c>
      <c r="R16" s="38">
        <f>R17</f>
        <v>94563.49999999999</v>
      </c>
      <c r="S16" s="38">
        <f>S17</f>
        <v>0</v>
      </c>
      <c r="T16" s="38">
        <f>T17</f>
        <v>94563.49999999999</v>
      </c>
      <c r="U16" s="39">
        <f>U17</f>
        <v>0</v>
      </c>
      <c r="V16" s="38">
        <f>T16+U16</f>
        <v>94563.49999999999</v>
      </c>
      <c r="W16" s="39"/>
      <c r="X16" s="39">
        <f>V16+W16</f>
        <v>94563.49999999999</v>
      </c>
      <c r="Y16" s="39">
        <f>Y17</f>
        <v>0</v>
      </c>
      <c r="Z16" s="39">
        <f>X16+Y16</f>
        <v>94563.49999999999</v>
      </c>
      <c r="AA16" s="38">
        <f>AA17</f>
        <v>0</v>
      </c>
      <c r="AB16" s="38">
        <f>AB17</f>
        <v>0</v>
      </c>
    </row>
    <row r="17" spans="1:28" ht="18" customHeight="1">
      <c r="A17" s="28" t="s">
        <v>12</v>
      </c>
      <c r="B17" s="15" t="s">
        <v>6</v>
      </c>
      <c r="C17" s="33"/>
      <c r="D17" s="33"/>
      <c r="E17" s="16">
        <f>E18+E22+E27+E32</f>
        <v>344932.7</v>
      </c>
      <c r="F17" s="16">
        <f>F18+F22+F27+F32</f>
        <v>0</v>
      </c>
      <c r="G17" s="47">
        <f>E17+F17</f>
        <v>344932.7</v>
      </c>
      <c r="H17" s="16">
        <f>H18+H22+H27+H32</f>
        <v>0</v>
      </c>
      <c r="I17" s="1">
        <f>G17+H17</f>
        <v>344932.7</v>
      </c>
      <c r="J17" s="16">
        <f>J18+J22+J27+J32</f>
        <v>0</v>
      </c>
      <c r="K17" s="22">
        <f>I17+J17</f>
        <v>344932.7</v>
      </c>
      <c r="L17" s="16">
        <f>L18+L22+L27+L32</f>
        <v>0</v>
      </c>
      <c r="M17" s="16">
        <f>M18+M22+M27+M32</f>
        <v>0</v>
      </c>
      <c r="N17" s="47">
        <f>K17+M17</f>
        <v>344932.7</v>
      </c>
      <c r="O17" s="16">
        <f>O18+O22+O27+O32</f>
        <v>0</v>
      </c>
      <c r="P17" s="47">
        <f>N17+O17</f>
        <v>344932.7</v>
      </c>
      <c r="Q17" s="16">
        <f aca="true" t="shared" si="2" ref="Q17:AB17">Q18+Q22+Q27+Q32</f>
        <v>0</v>
      </c>
      <c r="R17" s="16">
        <f t="shared" si="2"/>
        <v>94563.49999999999</v>
      </c>
      <c r="S17" s="16">
        <f t="shared" si="2"/>
        <v>0</v>
      </c>
      <c r="T17" s="16">
        <f t="shared" si="2"/>
        <v>94563.49999999999</v>
      </c>
      <c r="U17" s="1">
        <f t="shared" si="2"/>
        <v>0</v>
      </c>
      <c r="V17" s="16">
        <f t="shared" si="2"/>
        <v>32415.7</v>
      </c>
      <c r="W17" s="16">
        <f t="shared" si="2"/>
        <v>0</v>
      </c>
      <c r="X17" s="16">
        <f t="shared" si="2"/>
        <v>32415.7</v>
      </c>
      <c r="Y17" s="16">
        <f t="shared" si="2"/>
        <v>0</v>
      </c>
      <c r="Z17" s="16">
        <f t="shared" si="2"/>
        <v>32415.7</v>
      </c>
      <c r="AA17" s="16">
        <f>AA18+AA22+AA27+AA32</f>
        <v>0</v>
      </c>
      <c r="AB17" s="16">
        <f t="shared" si="2"/>
        <v>0</v>
      </c>
    </row>
    <row r="18" spans="1:28" ht="21" customHeight="1">
      <c r="A18" s="29" t="s">
        <v>13</v>
      </c>
      <c r="B18" s="30" t="s">
        <v>7</v>
      </c>
      <c r="C18" s="34"/>
      <c r="D18" s="34"/>
      <c r="E18" s="32">
        <f>E19+E20+E21</f>
        <v>62147.799999999996</v>
      </c>
      <c r="F18" s="32">
        <f aca="true" t="shared" si="3" ref="F18:AB18">F19+F20+F21</f>
        <v>0</v>
      </c>
      <c r="G18" s="48">
        <f>E18+F18</f>
        <v>62147.799999999996</v>
      </c>
      <c r="H18" s="32">
        <f t="shared" si="3"/>
        <v>0</v>
      </c>
      <c r="I18" s="1">
        <f>G18+H18</f>
        <v>62147.799999999996</v>
      </c>
      <c r="J18" s="32">
        <f t="shared" si="3"/>
        <v>0</v>
      </c>
      <c r="K18" s="22">
        <f>I18+J18</f>
        <v>62147.799999999996</v>
      </c>
      <c r="L18" s="32">
        <f t="shared" si="3"/>
        <v>0</v>
      </c>
      <c r="M18" s="32">
        <f t="shared" si="3"/>
        <v>0</v>
      </c>
      <c r="N18" s="48">
        <f>K18+M18</f>
        <v>62147.799999999996</v>
      </c>
      <c r="O18" s="32">
        <f t="shared" si="3"/>
        <v>0</v>
      </c>
      <c r="P18" s="48">
        <f>N18+O18</f>
        <v>62147.799999999996</v>
      </c>
      <c r="Q18" s="32">
        <f t="shared" si="3"/>
        <v>0</v>
      </c>
      <c r="R18" s="32">
        <f>P18+Q18</f>
        <v>62147.799999999996</v>
      </c>
      <c r="S18" s="32">
        <f t="shared" si="3"/>
        <v>0</v>
      </c>
      <c r="T18" s="32">
        <f>R18+S18</f>
        <v>62147.799999999996</v>
      </c>
      <c r="U18" s="49">
        <f t="shared" si="3"/>
        <v>0</v>
      </c>
      <c r="V18" s="32">
        <f t="shared" si="3"/>
        <v>0</v>
      </c>
      <c r="W18" s="32">
        <f t="shared" si="3"/>
        <v>0</v>
      </c>
      <c r="X18" s="32">
        <f t="shared" si="3"/>
        <v>0</v>
      </c>
      <c r="Y18" s="32">
        <f t="shared" si="3"/>
        <v>0</v>
      </c>
      <c r="Z18" s="32">
        <f t="shared" si="3"/>
        <v>0</v>
      </c>
      <c r="AA18" s="32">
        <f t="shared" si="3"/>
        <v>0</v>
      </c>
      <c r="AB18" s="32">
        <f t="shared" si="3"/>
        <v>0</v>
      </c>
    </row>
    <row r="19" spans="1:28" ht="53.25" customHeight="1">
      <c r="A19" s="9" t="s">
        <v>15</v>
      </c>
      <c r="B19" s="7" t="s">
        <v>7</v>
      </c>
      <c r="C19" s="11" t="s">
        <v>20</v>
      </c>
      <c r="D19" s="11">
        <v>100</v>
      </c>
      <c r="E19" s="22">
        <v>49912</v>
      </c>
      <c r="F19" s="48"/>
      <c r="G19" s="22"/>
      <c r="H19" s="48"/>
      <c r="I19" s="22"/>
      <c r="J19" s="48"/>
      <c r="K19" s="22"/>
      <c r="L19" s="48"/>
      <c r="M19" s="48"/>
      <c r="N19" s="22"/>
      <c r="O19" s="22"/>
      <c r="P19" s="22"/>
      <c r="Q19" s="48"/>
      <c r="R19" s="22"/>
      <c r="S19" s="22"/>
      <c r="T19" s="22"/>
      <c r="U19" s="48"/>
      <c r="V19" s="22"/>
      <c r="W19" s="48"/>
      <c r="X19" s="22"/>
      <c r="Y19" s="48"/>
      <c r="Z19" s="22"/>
      <c r="AA19" s="22"/>
      <c r="AB19" s="22"/>
    </row>
    <row r="20" spans="1:28" ht="21" customHeight="1">
      <c r="A20" s="9" t="s">
        <v>16</v>
      </c>
      <c r="B20" s="7" t="s">
        <v>7</v>
      </c>
      <c r="C20" s="11" t="s">
        <v>20</v>
      </c>
      <c r="D20" s="11">
        <v>200</v>
      </c>
      <c r="E20" s="1">
        <v>11882.2</v>
      </c>
      <c r="F20" s="32"/>
      <c r="G20" s="22"/>
      <c r="H20" s="32"/>
      <c r="I20" s="1"/>
      <c r="J20" s="32"/>
      <c r="K20" s="22"/>
      <c r="L20" s="32"/>
      <c r="M20" s="32"/>
      <c r="N20" s="22"/>
      <c r="O20" s="1"/>
      <c r="P20" s="22"/>
      <c r="Q20" s="49"/>
      <c r="R20" s="1"/>
      <c r="S20" s="1"/>
      <c r="T20" s="1"/>
      <c r="U20" s="32"/>
      <c r="V20" s="1"/>
      <c r="W20" s="32"/>
      <c r="X20" s="1"/>
      <c r="Y20" s="32"/>
      <c r="Z20" s="1"/>
      <c r="AA20" s="1"/>
      <c r="AB20" s="1"/>
    </row>
    <row r="21" spans="1:28" ht="21.75" customHeight="1">
      <c r="A21" s="9" t="s">
        <v>17</v>
      </c>
      <c r="B21" s="7" t="s">
        <v>7</v>
      </c>
      <c r="C21" s="11" t="s">
        <v>20</v>
      </c>
      <c r="D21" s="11">
        <v>800</v>
      </c>
      <c r="E21" s="1">
        <v>353.6</v>
      </c>
      <c r="F21" s="1"/>
      <c r="G21" s="22"/>
      <c r="H21" s="1"/>
      <c r="I21" s="1"/>
      <c r="J21" s="1"/>
      <c r="K21" s="22"/>
      <c r="L21" s="1"/>
      <c r="M21" s="1"/>
      <c r="N21" s="22"/>
      <c r="O21" s="1"/>
      <c r="P21" s="2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7.25" customHeight="1">
      <c r="A22" s="40" t="s">
        <v>14</v>
      </c>
      <c r="B22" s="30" t="s">
        <v>8</v>
      </c>
      <c r="C22" s="41"/>
      <c r="D22" s="34"/>
      <c r="E22" s="50">
        <f>E23+E24+E25+E26</f>
        <v>250369.19999999998</v>
      </c>
      <c r="F22" s="50">
        <f>F23+F24+F25+F26</f>
        <v>0</v>
      </c>
      <c r="G22" s="50">
        <f>E22+F22</f>
        <v>250369.19999999998</v>
      </c>
      <c r="H22" s="50">
        <f>H23+H24+H25+H26</f>
        <v>0</v>
      </c>
      <c r="I22" s="51">
        <f>G22+H22</f>
        <v>250369.19999999998</v>
      </c>
      <c r="J22" s="50">
        <f>J23+J24+J25+J26</f>
        <v>0</v>
      </c>
      <c r="K22" s="52">
        <f>I22+J22</f>
        <v>250369.19999999998</v>
      </c>
      <c r="L22" s="50">
        <f>L23+L24+L25+L26</f>
        <v>0</v>
      </c>
      <c r="M22" s="50">
        <f>M23+M24+M25+M26</f>
        <v>0</v>
      </c>
      <c r="N22" s="52">
        <f>K22+M22</f>
        <v>250369.19999999998</v>
      </c>
      <c r="O22" s="50">
        <f>O23+O24+O25+O26</f>
        <v>0</v>
      </c>
      <c r="P22" s="50">
        <f>N22+O22</f>
        <v>250369.19999999998</v>
      </c>
      <c r="Q22" s="50">
        <f aca="true" t="shared" si="4" ref="Q22:AB22">Q23+Q24+Q25+Q26</f>
        <v>0</v>
      </c>
      <c r="R22" s="50">
        <f t="shared" si="4"/>
        <v>0</v>
      </c>
      <c r="S22" s="50">
        <f t="shared" si="4"/>
        <v>0</v>
      </c>
      <c r="T22" s="50">
        <f t="shared" si="4"/>
        <v>0</v>
      </c>
      <c r="U22" s="50">
        <f t="shared" si="4"/>
        <v>0</v>
      </c>
      <c r="V22" s="50">
        <f t="shared" si="4"/>
        <v>0</v>
      </c>
      <c r="W22" s="50">
        <f t="shared" si="4"/>
        <v>0</v>
      </c>
      <c r="X22" s="50">
        <f t="shared" si="4"/>
        <v>0</v>
      </c>
      <c r="Y22" s="50">
        <f t="shared" si="4"/>
        <v>0</v>
      </c>
      <c r="Z22" s="50">
        <f t="shared" si="4"/>
        <v>0</v>
      </c>
      <c r="AA22" s="50">
        <f t="shared" si="4"/>
        <v>0</v>
      </c>
      <c r="AB22" s="50">
        <f t="shared" si="4"/>
        <v>0</v>
      </c>
    </row>
    <row r="23" spans="1:28" ht="53.25" customHeight="1">
      <c r="A23" s="9" t="s">
        <v>15</v>
      </c>
      <c r="B23" s="7" t="s">
        <v>8</v>
      </c>
      <c r="C23" s="11" t="s">
        <v>20</v>
      </c>
      <c r="D23" s="11">
        <v>100</v>
      </c>
      <c r="E23" s="22">
        <v>203789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ht="30.75" customHeight="1">
      <c r="A24" s="9" t="s">
        <v>16</v>
      </c>
      <c r="B24" s="7" t="s">
        <v>8</v>
      </c>
      <c r="C24" s="11" t="s">
        <v>20</v>
      </c>
      <c r="D24" s="11">
        <v>200</v>
      </c>
      <c r="E24" s="51">
        <v>42267.9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</row>
    <row r="25" spans="1:28" ht="30.75" customHeight="1">
      <c r="A25" s="9" t="s">
        <v>18</v>
      </c>
      <c r="B25" s="7" t="s">
        <v>8</v>
      </c>
      <c r="C25" s="11" t="s">
        <v>20</v>
      </c>
      <c r="D25" s="11">
        <v>300</v>
      </c>
      <c r="E25" s="51">
        <v>21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</row>
    <row r="26" spans="1:28" ht="22.5" customHeight="1">
      <c r="A26" s="9" t="s">
        <v>17</v>
      </c>
      <c r="B26" s="7" t="s">
        <v>8</v>
      </c>
      <c r="C26" s="11" t="s">
        <v>20</v>
      </c>
      <c r="D26" s="24">
        <v>800</v>
      </c>
      <c r="E26" s="51">
        <v>4291.3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</row>
    <row r="27" spans="1:28" ht="22.5" customHeight="1">
      <c r="A27" s="42" t="s">
        <v>24</v>
      </c>
      <c r="B27" s="30" t="s">
        <v>25</v>
      </c>
      <c r="C27" s="31"/>
      <c r="D27" s="43"/>
      <c r="E27" s="53">
        <f>SUM(E28:E31)</f>
        <v>29254.8</v>
      </c>
      <c r="F27" s="53">
        <f>SUM(F28:F31)</f>
        <v>0</v>
      </c>
      <c r="G27" s="50">
        <f>E27+F27</f>
        <v>29254.8</v>
      </c>
      <c r="H27" s="53">
        <f>SUM(H28:H31)</f>
        <v>0</v>
      </c>
      <c r="I27" s="51">
        <f>G27+H27</f>
        <v>29254.8</v>
      </c>
      <c r="J27" s="53">
        <f>SUM(J28:J31)</f>
        <v>0</v>
      </c>
      <c r="K27" s="50">
        <f>I27+J27</f>
        <v>29254.8</v>
      </c>
      <c r="L27" s="50"/>
      <c r="M27" s="54">
        <f>SUM(M28:M31)</f>
        <v>0</v>
      </c>
      <c r="N27" s="50">
        <f>K27+M27</f>
        <v>29254.8</v>
      </c>
      <c r="O27" s="55">
        <f>SUM(O28:O31)</f>
        <v>0</v>
      </c>
      <c r="P27" s="50">
        <f>N27+O27</f>
        <v>29254.8</v>
      </c>
      <c r="Q27" s="54">
        <f>SUM(Q28:Q31)</f>
        <v>0</v>
      </c>
      <c r="R27" s="50">
        <f>P27+Q27</f>
        <v>29254.8</v>
      </c>
      <c r="S27" s="54">
        <f>SUM(S28:S31)</f>
        <v>0</v>
      </c>
      <c r="T27" s="50">
        <f>R27+S27</f>
        <v>29254.8</v>
      </c>
      <c r="U27" s="50"/>
      <c r="V27" s="50">
        <f>T27+U27</f>
        <v>29254.8</v>
      </c>
      <c r="W27" s="50">
        <f>SUM(W28:W31)</f>
        <v>0</v>
      </c>
      <c r="X27" s="50">
        <f>V27+W27</f>
        <v>29254.8</v>
      </c>
      <c r="Y27" s="50">
        <f>SUM(Y28:Y31)</f>
        <v>0</v>
      </c>
      <c r="Z27" s="50">
        <f>X27+Y27</f>
        <v>29254.8</v>
      </c>
      <c r="AA27" s="53">
        <f>SUM(AA28:AA31)</f>
        <v>0</v>
      </c>
      <c r="AB27" s="53">
        <f>SUM(AB28:AB31)</f>
        <v>0</v>
      </c>
    </row>
    <row r="28" spans="1:28" ht="51" customHeight="1">
      <c r="A28" s="9" t="s">
        <v>15</v>
      </c>
      <c r="B28" s="7" t="s">
        <v>25</v>
      </c>
      <c r="C28" s="11" t="s">
        <v>20</v>
      </c>
      <c r="D28" s="24">
        <v>100</v>
      </c>
      <c r="E28" s="56">
        <v>21091.8</v>
      </c>
      <c r="F28" s="56"/>
      <c r="G28" s="51"/>
      <c r="H28" s="56"/>
      <c r="I28" s="51"/>
      <c r="J28" s="57"/>
      <c r="K28" s="51"/>
      <c r="L28" s="51"/>
      <c r="M28" s="57"/>
      <c r="N28" s="51"/>
      <c r="O28" s="56"/>
      <c r="P28" s="51"/>
      <c r="Q28" s="57"/>
      <c r="R28" s="51"/>
      <c r="S28" s="57"/>
      <c r="T28" s="51"/>
      <c r="U28" s="51"/>
      <c r="V28" s="51"/>
      <c r="W28" s="51"/>
      <c r="X28" s="51"/>
      <c r="Y28" s="51"/>
      <c r="Z28" s="51"/>
      <c r="AA28" s="56"/>
      <c r="AB28" s="56"/>
    </row>
    <row r="29" spans="1:28" ht="35.25" customHeight="1">
      <c r="A29" s="9" t="s">
        <v>16</v>
      </c>
      <c r="B29" s="7" t="s">
        <v>25</v>
      </c>
      <c r="C29" s="11" t="s">
        <v>20</v>
      </c>
      <c r="D29" s="24">
        <v>200</v>
      </c>
      <c r="E29" s="56">
        <f>3685.2+500</f>
        <v>4185.2</v>
      </c>
      <c r="F29" s="56"/>
      <c r="G29" s="51"/>
      <c r="H29" s="56"/>
      <c r="I29" s="51"/>
      <c r="J29" s="57"/>
      <c r="K29" s="51"/>
      <c r="L29" s="51"/>
      <c r="M29" s="57"/>
      <c r="N29" s="51"/>
      <c r="O29" s="56"/>
      <c r="P29" s="51"/>
      <c r="Q29" s="57"/>
      <c r="R29" s="51"/>
      <c r="S29" s="57"/>
      <c r="T29" s="51"/>
      <c r="U29" s="51"/>
      <c r="V29" s="51"/>
      <c r="W29" s="51"/>
      <c r="X29" s="51"/>
      <c r="Y29" s="51"/>
      <c r="Z29" s="51"/>
      <c r="AA29" s="56"/>
      <c r="AB29" s="56"/>
    </row>
    <row r="30" spans="1:28" ht="35.25" customHeight="1">
      <c r="A30" s="68" t="s">
        <v>41</v>
      </c>
      <c r="B30" s="7" t="s">
        <v>25</v>
      </c>
      <c r="C30" s="11">
        <v>510</v>
      </c>
      <c r="D30" s="24">
        <v>600</v>
      </c>
      <c r="E30" s="56">
        <v>2392.6</v>
      </c>
      <c r="F30" s="56"/>
      <c r="G30" s="51"/>
      <c r="H30" s="56"/>
      <c r="I30" s="51"/>
      <c r="J30" s="57"/>
      <c r="K30" s="51"/>
      <c r="L30" s="51"/>
      <c r="M30" s="57"/>
      <c r="N30" s="51"/>
      <c r="O30" s="56"/>
      <c r="P30" s="51"/>
      <c r="Q30" s="57"/>
      <c r="R30" s="51"/>
      <c r="S30" s="57"/>
      <c r="T30" s="51"/>
      <c r="U30" s="51"/>
      <c r="V30" s="51"/>
      <c r="W30" s="51"/>
      <c r="X30" s="51"/>
      <c r="Y30" s="51"/>
      <c r="Z30" s="51"/>
      <c r="AA30" s="56"/>
      <c r="AB30" s="56"/>
    </row>
    <row r="31" spans="1:28" ht="24" customHeight="1">
      <c r="A31" s="9" t="s">
        <v>17</v>
      </c>
      <c r="B31" s="7" t="s">
        <v>25</v>
      </c>
      <c r="C31" s="11" t="s">
        <v>20</v>
      </c>
      <c r="D31" s="24">
        <v>800</v>
      </c>
      <c r="E31" s="58">
        <v>1585.2</v>
      </c>
      <c r="F31" s="56"/>
      <c r="G31" s="51"/>
      <c r="H31" s="56"/>
      <c r="I31" s="51"/>
      <c r="J31" s="57"/>
      <c r="K31" s="51"/>
      <c r="L31" s="51"/>
      <c r="M31" s="57"/>
      <c r="N31" s="51"/>
      <c r="O31" s="56"/>
      <c r="P31" s="51"/>
      <c r="Q31" s="57"/>
      <c r="R31" s="51"/>
      <c r="S31" s="57"/>
      <c r="T31" s="51"/>
      <c r="U31" s="51"/>
      <c r="V31" s="51"/>
      <c r="W31" s="51"/>
      <c r="X31" s="51"/>
      <c r="Y31" s="51"/>
      <c r="Z31" s="51"/>
      <c r="AA31" s="58"/>
      <c r="AB31" s="58"/>
    </row>
    <row r="32" spans="1:28" ht="24.75" customHeight="1">
      <c r="A32" s="44" t="s">
        <v>22</v>
      </c>
      <c r="B32" s="30" t="s">
        <v>48</v>
      </c>
      <c r="C32" s="45"/>
      <c r="D32" s="45"/>
      <c r="E32" s="59">
        <f>E33+E34</f>
        <v>3160.9</v>
      </c>
      <c r="F32" s="59">
        <f>F33+F34</f>
        <v>0</v>
      </c>
      <c r="G32" s="50">
        <f>E32+F32</f>
        <v>3160.9</v>
      </c>
      <c r="H32" s="59">
        <f>H33+H34</f>
        <v>0</v>
      </c>
      <c r="I32" s="51">
        <f>G32+H32</f>
        <v>3160.9</v>
      </c>
      <c r="J32" s="60">
        <f>J33+J34</f>
        <v>0</v>
      </c>
      <c r="K32" s="50">
        <f>I32+J32</f>
        <v>3160.9</v>
      </c>
      <c r="L32" s="61"/>
      <c r="M32" s="61"/>
      <c r="N32" s="50">
        <f>K32+M32</f>
        <v>3160.9</v>
      </c>
      <c r="O32" s="59">
        <f>O33+O34</f>
        <v>0</v>
      </c>
      <c r="P32" s="50">
        <f>N32+O32</f>
        <v>3160.9</v>
      </c>
      <c r="Q32" s="62">
        <f>Q33</f>
        <v>0</v>
      </c>
      <c r="R32" s="50">
        <f>P32+Q32</f>
        <v>3160.9</v>
      </c>
      <c r="S32" s="63">
        <f>S33+S34</f>
        <v>0</v>
      </c>
      <c r="T32" s="50">
        <f>R32+S32</f>
        <v>3160.9</v>
      </c>
      <c r="U32" s="61"/>
      <c r="V32" s="50">
        <f>T32+U32</f>
        <v>3160.9</v>
      </c>
      <c r="W32" s="50">
        <f>W33+W34</f>
        <v>0</v>
      </c>
      <c r="X32" s="50">
        <f>V32+W32</f>
        <v>3160.9</v>
      </c>
      <c r="Y32" s="50">
        <f>Y33+Y34</f>
        <v>0</v>
      </c>
      <c r="Z32" s="50">
        <f>X32+Y32</f>
        <v>3160.9</v>
      </c>
      <c r="AA32" s="59">
        <f>AA33+AA34</f>
        <v>0</v>
      </c>
      <c r="AB32" s="59">
        <f>AB33+AB34</f>
        <v>0</v>
      </c>
    </row>
    <row r="33" spans="1:28" ht="32.25" customHeight="1">
      <c r="A33" s="13" t="s">
        <v>16</v>
      </c>
      <c r="B33" s="7" t="s">
        <v>48</v>
      </c>
      <c r="C33" s="11" t="s">
        <v>20</v>
      </c>
      <c r="D33" s="11">
        <v>200</v>
      </c>
      <c r="E33" s="64">
        <v>3160.9</v>
      </c>
      <c r="F33" s="65"/>
      <c r="G33" s="51"/>
      <c r="H33" s="65"/>
      <c r="I33" s="51"/>
      <c r="J33" s="66"/>
      <c r="K33" s="51"/>
      <c r="L33" s="66"/>
      <c r="M33" s="66"/>
      <c r="N33" s="51"/>
      <c r="O33" s="67"/>
      <c r="P33" s="51"/>
      <c r="Q33" s="64"/>
      <c r="R33" s="51"/>
      <c r="S33" s="66"/>
      <c r="T33" s="51"/>
      <c r="U33" s="66"/>
      <c r="V33" s="51"/>
      <c r="W33" s="51"/>
      <c r="X33" s="51"/>
      <c r="Y33" s="51"/>
      <c r="Z33" s="51"/>
      <c r="AA33" s="64"/>
      <c r="AB33" s="64"/>
    </row>
    <row r="34" spans="1:28" ht="41.25" customHeight="1" hidden="1">
      <c r="A34" s="23" t="s">
        <v>21</v>
      </c>
      <c r="B34" s="7" t="s">
        <v>23</v>
      </c>
      <c r="C34" s="11" t="s">
        <v>20</v>
      </c>
      <c r="D34" s="11">
        <v>600</v>
      </c>
      <c r="E34" s="64"/>
      <c r="F34" s="65"/>
      <c r="G34" s="51"/>
      <c r="H34" s="65"/>
      <c r="I34" s="51"/>
      <c r="J34" s="64"/>
      <c r="K34" s="51"/>
      <c r="L34" s="66"/>
      <c r="M34" s="66"/>
      <c r="N34" s="51"/>
      <c r="O34" s="65"/>
      <c r="P34" s="51"/>
      <c r="Q34" s="66"/>
      <c r="R34" s="51"/>
      <c r="S34" s="64"/>
      <c r="T34" s="51"/>
      <c r="U34" s="66"/>
      <c r="V34" s="51"/>
      <c r="W34" s="51"/>
      <c r="X34" s="51"/>
      <c r="Y34" s="51"/>
      <c r="Z34" s="51"/>
      <c r="AA34" s="64"/>
      <c r="AB34" s="64"/>
    </row>
  </sheetData>
  <sheetProtection/>
  <mergeCells count="10">
    <mergeCell ref="B8:B9"/>
    <mergeCell ref="C8:C9"/>
    <mergeCell ref="D8:D9"/>
    <mergeCell ref="E8:AB8"/>
    <mergeCell ref="A8:A9"/>
    <mergeCell ref="C1:AB1"/>
    <mergeCell ref="C2:AB2"/>
    <mergeCell ref="C3:AB3"/>
    <mergeCell ref="C4:AB4"/>
    <mergeCell ref="A6:AB6"/>
  </mergeCells>
  <printOptions/>
  <pageMargins left="0.36" right="0.1968503937007874" top="0.31496062992125984" bottom="0.1968503937007874" header="0.3149606299212598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Татьяна Алексеевна Белоусова</cp:lastModifiedBy>
  <cp:lastPrinted>2018-11-14T14:22:27Z</cp:lastPrinted>
  <dcterms:created xsi:type="dcterms:W3CDTF">2010-11-12T09:56:09Z</dcterms:created>
  <dcterms:modified xsi:type="dcterms:W3CDTF">2022-11-14T11:55:39Z</dcterms:modified>
  <cp:category/>
  <cp:version/>
  <cp:contentType/>
  <cp:contentStatus/>
</cp:coreProperties>
</file>