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доходы 2021 г. (2)" sheetId="1" r:id="rId1"/>
    <sheet name="Пост дох 2017-2018 " sheetId="2" state="hidden" r:id="rId2"/>
  </sheets>
  <definedNames/>
  <calcPr fullCalcOnLoad="1"/>
</workbook>
</file>

<file path=xl/sharedStrings.xml><?xml version="1.0" encoding="utf-8"?>
<sst xmlns="http://schemas.openxmlformats.org/spreadsheetml/2006/main" count="157" uniqueCount="131">
  <si>
    <t>(тыс.рублей)</t>
  </si>
  <si>
    <t>Код бюджетной классификации</t>
  </si>
  <si>
    <t>Наименование</t>
  </si>
  <si>
    <t>Сумма</t>
  </si>
  <si>
    <t>ДОХОДЫ</t>
  </si>
  <si>
    <t>Налоги на прибыль, доходы</t>
  </si>
  <si>
    <t>Налог на доходы физических лиц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</si>
  <si>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</si>
  <si>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</si>
  <si>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</si>
  <si>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000 1 05 03000 01 0000 110</t>
  </si>
  <si>
    <t>000 1 05 02000 01 0000 110</t>
  </si>
  <si>
    <t>Единый сельскохозяйственный налог</t>
  </si>
  <si>
    <t>Налоговые доходы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</si>
  <si>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</si>
  <si>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</si>
  <si>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</si>
  <si>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</si>
  <si>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доходы от сдачи в аренду  имущества</t>
  </si>
  <si>
    <t>Итого доходов</t>
  </si>
  <si>
    <t>Налоги на имущество</t>
  </si>
  <si>
    <t>Налог на имущество физических лиц,взимаемый по ставкам применяемым к объект. налогооблож.,расположенным в границах поселений</t>
  </si>
  <si>
    <t>Земельный налог, в т.ч.</t>
  </si>
  <si>
    <t>000 1 06 06023 10 0000 110</t>
  </si>
  <si>
    <t>Земельный налог,взимаемый по ставкам,устан.в соответ. с под.2п.1 ст.394 налог.код.РФ и примен.к объект.налогооблож.располож.в гран.поселений</t>
  </si>
  <si>
    <t>Земельный налог,взимаемый по ставкам,устан.в соответ. с под.1п.1 ст.394 налог.код.РФ и примен.к объект.налогооблож.располож.в гран.поселений</t>
  </si>
  <si>
    <t>за счет средств областного бюджета</t>
  </si>
  <si>
    <t>за счет средств районного бюджета</t>
  </si>
  <si>
    <t>к решению сельской Думы</t>
  </si>
  <si>
    <t>Дотация на выравнивание уровня бюджетной обеспеченности</t>
  </si>
  <si>
    <t xml:space="preserve">Прочие межбюджетные трансферты </t>
  </si>
  <si>
    <t>Единый сельхоз. налог</t>
  </si>
  <si>
    <t>План</t>
  </si>
  <si>
    <t>Задолженность по налогам</t>
  </si>
  <si>
    <t>952 2 02 03024 10 0000 151</t>
  </si>
  <si>
    <t>182 1 09 04050 10 0000 110</t>
  </si>
  <si>
    <t>182 1 06 06013 10 0000 110</t>
  </si>
  <si>
    <t>182 1 06 01030 10 0000 110</t>
  </si>
  <si>
    <t>182 1 06 00000 00 0000 000</t>
  </si>
  <si>
    <t>182 1 05 03000 01 0000 110</t>
  </si>
  <si>
    <t>182 1 05 00000 00 0000 000</t>
  </si>
  <si>
    <t>182 1 01 02000 01 0000 110</t>
  </si>
  <si>
    <t>182 1 01 00000 00 0000 000</t>
  </si>
  <si>
    <t>952 1 11 05035 10 0000 120</t>
  </si>
  <si>
    <t>182 1 00 00000 00 0000 000</t>
  </si>
  <si>
    <t>182 1 06 06000 00 0000 110</t>
  </si>
  <si>
    <t>182 1 06 06023 10 0000 110</t>
  </si>
  <si>
    <t>952 2 02 00000 00 0000 000</t>
  </si>
  <si>
    <t>952 2 02 01001 10 0000 151</t>
  </si>
  <si>
    <t>Приложение 4</t>
  </si>
  <si>
    <t>100 1 03 02230 01 0000 110</t>
  </si>
  <si>
    <t>100 1 03 02200 01 0000 110</t>
  </si>
  <si>
    <t>100 1 03 02240 01 0000 110</t>
  </si>
  <si>
    <t>100 1 03 02250 01 0000 110</t>
  </si>
  <si>
    <t>100 1 03 02260 01 0000 110</t>
  </si>
  <si>
    <t>Доходы от уплаты акцизов</t>
  </si>
  <si>
    <t>Доходы от уплаты акцизов на дизельное топливо, зачисляемые</t>
  </si>
  <si>
    <t>Доходы от уплаты акцизов на автомобильный бензин</t>
  </si>
  <si>
    <t>Доходы от уплаты акцизов на прямогонный бензин</t>
  </si>
  <si>
    <t>государственная пошлина</t>
  </si>
  <si>
    <t>Доходы от уплаты акцизов на моторные масла</t>
  </si>
  <si>
    <t>%</t>
  </si>
  <si>
    <t>возврат остататков</t>
  </si>
  <si>
    <t>2017г.</t>
  </si>
  <si>
    <t>952 1 08 04020 01 1000 110</t>
  </si>
  <si>
    <t>(в ред.от __.__.2017г. №__)</t>
  </si>
  <si>
    <t>Поступления доходов в  бюджет Новополтавского сельского поселения в 2017-2018 годах</t>
  </si>
  <si>
    <t>2018г.</t>
  </si>
  <si>
    <t>Возврат прочих остататков субсидий, субвенций и иных межбюджетных трансфертов</t>
  </si>
  <si>
    <t>Субвенции бюджетам поселений на осуществление  полномочий Волгогр.обл. по созданию, исполнению функций, и организации деятельности администр.ком</t>
  </si>
  <si>
    <t>957 2 02 04999 10 0000 151</t>
  </si>
  <si>
    <t>957 2 18 05010 10 0000 151</t>
  </si>
  <si>
    <t>957 2 19 05000 10 0000 151</t>
  </si>
  <si>
    <t>Безвозмездные поступления от государственных (муниципальных)организаций в бюджеты поселений</t>
  </si>
  <si>
    <t>954 2 03 05010 10 0000 180</t>
  </si>
  <si>
    <t>Приложение 2</t>
  </si>
  <si>
    <t>Факт</t>
  </si>
  <si>
    <t xml:space="preserve">Земельный налог (по обязательствам, возникшим  до 1 января 2006 года), мобилизуемый на террриториях сельских поселений </t>
  </si>
  <si>
    <t>9 10 000</t>
  </si>
  <si>
    <t>Умаров М.Д.</t>
  </si>
  <si>
    <t>Прочие межбюджетные трансферты, передаваемые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</si>
  <si>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</si>
  <si>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</si>
  <si>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</si>
  <si>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Дотации бюджетам сельских поселений на выравнивание бюджетной обеспеченности</t>
  </si>
  <si>
    <t xml:space="preserve">Земельный налог с физических лиц, обладающих земельным участком, расположенным в границах сельских поселений </t>
  </si>
  <si>
    <t xml:space="preserve">Земельный налог с организаций, обладающих земельным участком, расположенным в границах сельских поселений  </t>
  </si>
  <si>
    <t>Земельный налог, в т.ч.:</t>
  </si>
  <si>
    <t>Доходы от уплаты акцизов на дизельное топливо, подлежащие распределению между бюджетами субъектов Российской Федерации 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</si>
  <si>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</si>
  <si>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</si>
  <si>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Налоговые и неналоговые доходы</t>
  </si>
  <si>
    <t>Глава Верхневодянского сельского поселения</t>
  </si>
  <si>
    <t>_____________________________</t>
  </si>
  <si>
    <t>943 2 02 00000 00 0000 000</t>
  </si>
  <si>
    <t>943 2 02 15001 10 0000 150</t>
  </si>
  <si>
    <t>943 2 02 30024 10 0000 150</t>
  </si>
  <si>
    <t>943 2 02 35118 10 0000 150</t>
  </si>
  <si>
    <t>943 2 02 40014 10 0000 150</t>
  </si>
  <si>
    <t xml:space="preserve">943 2 02 49999 10 0000 150 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</si>
  <si>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</si>
  <si>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</si>
  <si>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лиц,взимаемый по ставкам, применяемым к объектам налогообложения,расположенным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</si>
  <si>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</si>
  <si>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Сумма, тыс.руб.</t>
  </si>
  <si>
    <t>943 1 00 00000 00 0000 000</t>
  </si>
  <si>
    <t>943 1 01 00000 00 0000 000</t>
  </si>
  <si>
    <t>943 1 01 02000 01 0000 110</t>
  </si>
  <si>
    <t>943 1 03 02000 01 0000 110</t>
  </si>
  <si>
    <t>943 1 03 02231 01 0000 110</t>
  </si>
  <si>
    <t>943 1 03 02241 01 0000 110</t>
  </si>
  <si>
    <t>943 1 03 02251 01 0000 110</t>
  </si>
  <si>
    <t>943 1 03 02261 01 0000 110</t>
  </si>
  <si>
    <t>943 1 05 00000 00 0000 000</t>
  </si>
  <si>
    <t>943 1 05 03010 01 0000 110</t>
  </si>
  <si>
    <t>943 1 06 00000 00 0000 000</t>
  </si>
  <si>
    <t>943 1 06 01030 10 0000 110</t>
  </si>
  <si>
    <t>943 1 06 06000 00 0000 110</t>
  </si>
  <si>
    <t>943 1 06 06033 10 0000 110</t>
  </si>
  <si>
    <t>943 1 06 06043 10 0000 110</t>
  </si>
  <si>
    <t>943 1 08 04020 01 0000 110</t>
  </si>
  <si>
    <t>943 1 09 04053 10 0000 110</t>
  </si>
  <si>
    <t>943 1 16 02020 02 0000 140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</si>
  <si>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</si>
  <si>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к решению Верхневодянской </t>
  </si>
  <si>
    <t>Поступление доходов в бюджет Верхневодянского сельского поселения в 2023 году</t>
  </si>
  <si>
    <t>943 1 16 18000 02 0000 140</t>
  </si>
  <si>
    <t>Доходы от сумм пеней предусмотренных законодательством РФ</t>
  </si>
  <si>
    <t xml:space="preserve">943 2 04 05000 10 0000 150 </t>
  </si>
  <si>
    <t>Безвозмездные поступления от негосударственных орг-ций в бюджеты сельских поселений</t>
  </si>
  <si>
    <t xml:space="preserve">                      сельской Думы №10  от 29.03.2024г.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</si>
</sst>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174" fontId="0" fillId="0" borderId="10" xfId="0" applyNumberFormat="1" applyBorder="1" applyAlignment="1">
      <alignment/>
    </xf>
    <xf numFmtId="174" fontId="3" fillId="0" borderId="10" xfId="0" applyNumberFormat="1" applyFont="1" applyBorder="1" applyAlignment="1">
      <alignment/>
    </xf>
    <xf numFmtId="174" fontId="1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 wrapText="1"/>
    </xf>
    <xf numFmtId="2" fontId="1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wrapText="1"/>
    </xf>
    <xf numFmtId="0" fontId="5" fillId="0" borderId="0" xfId="0" applyFont="1" applyAlignment="1">
      <alignment wrapText="1"/>
    </xf>
    <xf numFmtId="0" fontId="1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174" fontId="30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17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74" fontId="3" fillId="0" borderId="11" xfId="0" applyNumberFormat="1" applyFont="1" applyBorder="1" applyAlignment="1">
      <alignment/>
    </xf>
    <xf numFmtId="174" fontId="3" fillId="0" borderId="10" xfId="0" applyNumberFormat="1" applyFont="1" applyBorder="1" applyAlignment="1">
      <alignment/>
    </xf>
    <xf numFmtId="174" fontId="0" fillId="0" borderId="11" xfId="0" applyNumberFormat="1" applyBorder="1" applyAlignment="1">
      <alignment/>
    </xf>
    <xf numFmtId="174" fontId="0" fillId="0" borderId="10" xfId="0" applyNumberFormat="1" applyBorder="1" applyAlignment="1">
      <alignment/>
    </xf>
    <xf numFmtId="174" fontId="1" fillId="0" borderId="10" xfId="0" applyNumberFormat="1" applyFont="1" applyBorder="1" applyAlignment="1">
      <alignment/>
    </xf>
    <xf numFmtId="174" fontId="30" fillId="0" borderId="11" xfId="0" applyNumberFormat="1" applyFont="1" applyBorder="1" applyAlignment="1">
      <alignment/>
    </xf>
    <xf numFmtId="174" fontId="30" fillId="0" borderId="10" xfId="0" applyNumberFormat="1" applyFont="1" applyBorder="1" applyAlignment="1">
      <alignment/>
    </xf>
    <xf numFmtId="174" fontId="0" fillId="0" borderId="11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74" fontId="0" fillId="0" borderId="11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1" fillId="0" borderId="11" xfId="0" applyNumberFormat="1" applyFont="1" applyBorder="1" applyAlignment="1">
      <alignment/>
    </xf>
    <xf numFmtId="174" fontId="1" fillId="0" borderId="11" xfId="0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174" fontId="5" fillId="0" borderId="11" xfId="0" applyNumberFormat="1" applyFont="1" applyBorder="1" applyAlignment="1">
      <alignment/>
    </xf>
    <xf numFmtId="174" fontId="5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75" fontId="0" fillId="0" borderId="0" xfId="0" applyNumberForma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30" fillId="0" borderId="11" xfId="0" applyFont="1" applyBorder="1" applyAlignment="1">
      <alignment horizontal="left" wrapText="1"/>
    </xf>
    <xf numFmtId="0" fontId="30" fillId="0" borderId="12" xfId="0" applyFont="1" applyBorder="1" applyAlignment="1">
      <alignment horizontal="left" wrapText="1"/>
    </xf>
    <xf numFmtId="0" fontId="30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="90" zoomScaleNormal="90" workbookViewId="0" topLeftCell="B25">
      <selection activeCell="O39" sqref="O39"/>
    </sheetView>
  </sheetViews>
  <sheetFormatPr defaultColWidth="9.140625" defaultRowHeight="15"/>
  <cols>
    <col min="1" max="1" width="3.7109375" style="0" hidden="1" customWidth="1"/>
    <col min="3" max="3" width="9.00390625" style="0" customWidth="1"/>
    <col min="4" max="4" width="8.421875" style="0" customWidth="1"/>
    <col min="5" max="5" width="1.421875" style="0" hidden="1" customWidth="1"/>
    <col min="10" max="10" width="10.00390625" style="0" customWidth="1"/>
    <col min="11" max="11" width="12.57421875" style="0" customWidth="1"/>
    <col min="12" max="12" width="14.7109375" style="0" customWidth="1"/>
    <col min="13" max="13" width="9.28125" style="0" customWidth="1"/>
  </cols>
  <sheetData>
    <row r="1" spans="11:12" ht="15">
      <c r="K1" s="124"/>
      <c r="L1" s="124"/>
    </row>
    <row r="2" spans="11:13" ht="15">
      <c r="K2" s="125" t="s">
        <v>75</v>
      </c>
      <c r="L2" s="125"/>
      <c r="M2" s="24"/>
    </row>
    <row r="3" spans="11:13" ht="15">
      <c r="K3" s="125" t="s">
        <v>124</v>
      </c>
      <c r="L3" s="125"/>
      <c r="M3" s="125"/>
    </row>
    <row r="4" spans="10:13" ht="15">
      <c r="J4" s="126" t="s">
        <v>130</v>
      </c>
      <c r="K4" s="126"/>
      <c r="L4" s="126"/>
      <c r="M4" s="126"/>
    </row>
    <row r="5" spans="10:13" ht="15">
      <c r="J5" s="30"/>
      <c r="K5" s="30"/>
      <c r="L5" s="30"/>
      <c r="M5" s="30"/>
    </row>
    <row r="6" spans="2:14" ht="15.75" customHeight="1">
      <c r="B6" s="127" t="s">
        <v>125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20"/>
    </row>
    <row r="7" spans="11:12" ht="15">
      <c r="K7" s="128" t="s">
        <v>0</v>
      </c>
      <c r="L7" s="128"/>
    </row>
    <row r="8" spans="2:13" ht="33.75" customHeight="1">
      <c r="B8" s="110" t="s">
        <v>1</v>
      </c>
      <c r="C8" s="111"/>
      <c r="D8" s="111"/>
      <c r="E8" s="112"/>
      <c r="F8" s="116" t="s">
        <v>2</v>
      </c>
      <c r="G8" s="117"/>
      <c r="H8" s="117"/>
      <c r="I8" s="117"/>
      <c r="J8" s="118"/>
      <c r="K8" s="91" t="s">
        <v>104</v>
      </c>
      <c r="L8" s="91"/>
      <c r="M8" s="122" t="s">
        <v>61</v>
      </c>
    </row>
    <row r="9" spans="2:13" ht="15">
      <c r="B9" s="113"/>
      <c r="C9" s="114"/>
      <c r="D9" s="114"/>
      <c r="E9" s="115"/>
      <c r="F9" s="119"/>
      <c r="G9" s="120"/>
      <c r="H9" s="120"/>
      <c r="I9" s="120"/>
      <c r="J9" s="121"/>
      <c r="K9" s="28" t="s">
        <v>32</v>
      </c>
      <c r="L9" s="29" t="s">
        <v>76</v>
      </c>
      <c r="M9" s="123"/>
    </row>
    <row r="10" spans="2:13" ht="15">
      <c r="B10" s="89" t="s">
        <v>105</v>
      </c>
      <c r="C10" s="89"/>
      <c r="D10" s="89"/>
      <c r="E10" s="89"/>
      <c r="F10" s="48" t="s">
        <v>91</v>
      </c>
      <c r="G10" s="49"/>
      <c r="H10" s="49"/>
      <c r="I10" s="49"/>
      <c r="J10" s="50"/>
      <c r="K10" s="31">
        <v>2326.3</v>
      </c>
      <c r="L10" s="32">
        <v>2268.2</v>
      </c>
      <c r="M10" s="13">
        <v>97.5</v>
      </c>
    </row>
    <row r="11" spans="2:13" ht="15">
      <c r="B11" s="89"/>
      <c r="C11" s="89"/>
      <c r="D11" s="89"/>
      <c r="E11" s="89"/>
      <c r="F11" s="48" t="s">
        <v>13</v>
      </c>
      <c r="G11" s="49"/>
      <c r="H11" s="49"/>
      <c r="I11" s="49"/>
      <c r="J11" s="50"/>
      <c r="K11" s="32">
        <v>2326.3</v>
      </c>
      <c r="L11" s="32">
        <v>2268.2</v>
      </c>
      <c r="M11" s="13">
        <f aca="true" t="shared" si="0" ref="M11:M56">L11/K11*100</f>
        <v>97.50247173623349</v>
      </c>
    </row>
    <row r="12" spans="2:13" ht="16.5" customHeight="1">
      <c r="B12" s="89" t="s">
        <v>106</v>
      </c>
      <c r="C12" s="89"/>
      <c r="D12" s="89"/>
      <c r="E12" s="89"/>
      <c r="F12" s="107" t="s">
        <v>5</v>
      </c>
      <c r="G12" s="107"/>
      <c r="H12" s="107"/>
      <c r="I12" s="107"/>
      <c r="J12" s="107"/>
      <c r="K12" s="31">
        <v>307</v>
      </c>
      <c r="L12" s="32">
        <v>306.6</v>
      </c>
      <c r="M12" s="12">
        <f t="shared" si="0"/>
        <v>99.86970684039088</v>
      </c>
    </row>
    <row r="13" spans="2:13" ht="18" customHeight="1">
      <c r="B13" s="91" t="s">
        <v>107</v>
      </c>
      <c r="C13" s="91"/>
      <c r="D13" s="91"/>
      <c r="E13" s="91"/>
      <c r="F13" s="109" t="s">
        <v>6</v>
      </c>
      <c r="G13" s="109"/>
      <c r="H13" s="109"/>
      <c r="I13" s="109"/>
      <c r="J13" s="109"/>
      <c r="K13" s="33">
        <v>307</v>
      </c>
      <c r="L13" s="34">
        <v>306.6</v>
      </c>
      <c r="M13" s="12">
        <f>L13/K13*100</f>
        <v>99.86970684039088</v>
      </c>
    </row>
    <row r="14" spans="2:13" ht="15" customHeight="1" hidden="1">
      <c r="B14" s="89" t="s">
        <v>7</v>
      </c>
      <c r="C14" s="89"/>
      <c r="D14" s="89"/>
      <c r="E14" s="89"/>
      <c r="F14" s="107" t="s">
        <v>8</v>
      </c>
      <c r="G14" s="107"/>
      <c r="H14" s="107"/>
      <c r="I14" s="107"/>
      <c r="J14" s="107"/>
      <c r="K14" s="31">
        <f>K15+K16</f>
        <v>0</v>
      </c>
      <c r="L14" s="32"/>
      <c r="M14" s="12" t="e">
        <f t="shared" si="0"/>
        <v>#DIV/0!</v>
      </c>
    </row>
    <row r="15" spans="2:13" ht="30.75" customHeight="1" hidden="1">
      <c r="B15" s="91" t="s">
        <v>11</v>
      </c>
      <c r="C15" s="91"/>
      <c r="D15" s="91"/>
      <c r="E15" s="91"/>
      <c r="F15" s="108" t="s">
        <v>9</v>
      </c>
      <c r="G15" s="108"/>
      <c r="H15" s="108"/>
      <c r="I15" s="108"/>
      <c r="J15" s="108"/>
      <c r="K15" s="33"/>
      <c r="L15" s="34"/>
      <c r="M15" s="12" t="e">
        <f t="shared" si="0"/>
        <v>#DIV/0!</v>
      </c>
    </row>
    <row r="16" spans="2:13" ht="15" customHeight="1" hidden="1">
      <c r="B16" s="91" t="s">
        <v>10</v>
      </c>
      <c r="C16" s="91"/>
      <c r="D16" s="91"/>
      <c r="E16" s="91"/>
      <c r="F16" s="109" t="s">
        <v>12</v>
      </c>
      <c r="G16" s="109"/>
      <c r="H16" s="109"/>
      <c r="I16" s="109"/>
      <c r="J16" s="109"/>
      <c r="K16" s="33"/>
      <c r="L16" s="34"/>
      <c r="M16" s="12" t="e">
        <f t="shared" si="0"/>
        <v>#DIV/0!</v>
      </c>
    </row>
    <row r="17" spans="2:13" ht="15" hidden="1">
      <c r="B17" s="48" t="s">
        <v>40</v>
      </c>
      <c r="C17" s="49"/>
      <c r="D17" s="50"/>
      <c r="E17" s="29"/>
      <c r="F17" s="95" t="s">
        <v>8</v>
      </c>
      <c r="G17" s="96"/>
      <c r="H17" s="96"/>
      <c r="I17" s="96"/>
      <c r="J17" s="97"/>
      <c r="K17" s="31">
        <f>K18</f>
        <v>0</v>
      </c>
      <c r="L17" s="32">
        <f>L18</f>
        <v>0</v>
      </c>
      <c r="M17" s="13" t="e">
        <f t="shared" si="0"/>
        <v>#DIV/0!</v>
      </c>
    </row>
    <row r="18" spans="2:13" ht="15" hidden="1">
      <c r="B18" s="59" t="s">
        <v>39</v>
      </c>
      <c r="C18" s="60"/>
      <c r="D18" s="61"/>
      <c r="E18" s="29"/>
      <c r="F18" s="98" t="s">
        <v>31</v>
      </c>
      <c r="G18" s="99"/>
      <c r="H18" s="99"/>
      <c r="I18" s="99"/>
      <c r="J18" s="100"/>
      <c r="K18" s="33"/>
      <c r="L18" s="34"/>
      <c r="M18" s="12"/>
    </row>
    <row r="19" spans="2:13" ht="45" customHeight="1">
      <c r="B19" s="48" t="s">
        <v>108</v>
      </c>
      <c r="C19" s="49"/>
      <c r="D19" s="50"/>
      <c r="E19" s="3"/>
      <c r="F19" s="104" t="s">
        <v>100</v>
      </c>
      <c r="G19" s="105"/>
      <c r="H19" s="105"/>
      <c r="I19" s="105"/>
      <c r="J19" s="106"/>
      <c r="K19" s="31">
        <v>194.7</v>
      </c>
      <c r="L19" s="32">
        <v>225.1</v>
      </c>
      <c r="M19" s="13">
        <f>L19/K19*100</f>
        <v>115.61376476630714</v>
      </c>
    </row>
    <row r="20" spans="2:13" ht="58.5" customHeight="1">
      <c r="B20" s="59" t="s">
        <v>109</v>
      </c>
      <c r="C20" s="60"/>
      <c r="D20" s="61"/>
      <c r="E20" s="29"/>
      <c r="F20" s="86" t="s">
        <v>88</v>
      </c>
      <c r="G20" s="87"/>
      <c r="H20" s="87"/>
      <c r="I20" s="87"/>
      <c r="J20" s="88"/>
      <c r="K20" s="33">
        <v>91.6</v>
      </c>
      <c r="L20" s="35">
        <v>116.6</v>
      </c>
      <c r="M20" s="14">
        <f>L20/K20*100</f>
        <v>127.29257641921396</v>
      </c>
    </row>
    <row r="21" spans="2:13" ht="85.5" customHeight="1">
      <c r="B21" s="59" t="s">
        <v>110</v>
      </c>
      <c r="C21" s="60"/>
      <c r="D21" s="61"/>
      <c r="E21" s="29"/>
      <c r="F21" s="86" t="s">
        <v>101</v>
      </c>
      <c r="G21" s="87"/>
      <c r="H21" s="87"/>
      <c r="I21" s="87"/>
      <c r="J21" s="88"/>
      <c r="K21" s="33">
        <v>0.6</v>
      </c>
      <c r="L21" s="34">
        <v>0.6</v>
      </c>
      <c r="M21" s="12">
        <v>100</v>
      </c>
    </row>
    <row r="22" spans="2:13" ht="57.75" customHeight="1">
      <c r="B22" s="59" t="s">
        <v>111</v>
      </c>
      <c r="C22" s="60"/>
      <c r="D22" s="61"/>
      <c r="E22" s="29"/>
      <c r="F22" s="86" t="s">
        <v>89</v>
      </c>
      <c r="G22" s="87"/>
      <c r="H22" s="87"/>
      <c r="I22" s="87"/>
      <c r="J22" s="88"/>
      <c r="K22" s="33">
        <v>113.2</v>
      </c>
      <c r="L22" s="34">
        <v>120.5</v>
      </c>
      <c r="M22" s="12">
        <f t="shared" si="0"/>
        <v>106.44876325088339</v>
      </c>
    </row>
    <row r="23" spans="2:13" ht="57.75" customHeight="1">
      <c r="B23" s="59" t="s">
        <v>112</v>
      </c>
      <c r="C23" s="60"/>
      <c r="D23" s="61"/>
      <c r="E23" s="29"/>
      <c r="F23" s="86" t="s">
        <v>90</v>
      </c>
      <c r="G23" s="87"/>
      <c r="H23" s="87"/>
      <c r="I23" s="87"/>
      <c r="J23" s="88"/>
      <c r="K23" s="33">
        <v>-10.7</v>
      </c>
      <c r="L23" s="34">
        <v>-12.7</v>
      </c>
      <c r="M23" s="12">
        <v>118</v>
      </c>
    </row>
    <row r="24" spans="2:13" ht="15">
      <c r="B24" s="48" t="s">
        <v>113</v>
      </c>
      <c r="C24" s="49"/>
      <c r="D24" s="50"/>
      <c r="E24" s="22"/>
      <c r="F24" s="101" t="s">
        <v>8</v>
      </c>
      <c r="G24" s="102"/>
      <c r="H24" s="102"/>
      <c r="I24" s="102"/>
      <c r="J24" s="103"/>
      <c r="K24" s="36">
        <v>1128</v>
      </c>
      <c r="L24" s="37">
        <v>1127</v>
      </c>
      <c r="M24" s="23">
        <f t="shared" si="0"/>
        <v>99.91134751773049</v>
      </c>
    </row>
    <row r="25" spans="2:13" ht="15">
      <c r="B25" s="59" t="s">
        <v>114</v>
      </c>
      <c r="C25" s="60"/>
      <c r="D25" s="61"/>
      <c r="E25" s="29"/>
      <c r="F25" s="86" t="s">
        <v>12</v>
      </c>
      <c r="G25" s="87"/>
      <c r="H25" s="87"/>
      <c r="I25" s="87"/>
      <c r="J25" s="88"/>
      <c r="K25" s="33">
        <v>1128</v>
      </c>
      <c r="L25" s="34">
        <v>1127</v>
      </c>
      <c r="M25" s="12">
        <f>L25/K25*100</f>
        <v>99.91134751773049</v>
      </c>
    </row>
    <row r="26" spans="2:13" ht="15">
      <c r="B26" s="48" t="s">
        <v>115</v>
      </c>
      <c r="C26" s="49"/>
      <c r="D26" s="50"/>
      <c r="E26" s="29"/>
      <c r="F26" s="95" t="s">
        <v>20</v>
      </c>
      <c r="G26" s="96"/>
      <c r="H26" s="96"/>
      <c r="I26" s="96"/>
      <c r="J26" s="97"/>
      <c r="K26" s="31">
        <v>463</v>
      </c>
      <c r="L26" s="32">
        <v>375.4</v>
      </c>
      <c r="M26" s="13">
        <f>L26/K26*100</f>
        <v>81.07991360691145</v>
      </c>
    </row>
    <row r="27" spans="2:13" ht="63" customHeight="1">
      <c r="B27" s="83" t="s">
        <v>116</v>
      </c>
      <c r="C27" s="84"/>
      <c r="D27" s="85"/>
      <c r="E27" s="29"/>
      <c r="F27" s="86" t="s">
        <v>102</v>
      </c>
      <c r="G27" s="87"/>
      <c r="H27" s="87"/>
      <c r="I27" s="87"/>
      <c r="J27" s="88"/>
      <c r="K27" s="33">
        <v>30</v>
      </c>
      <c r="L27" s="34">
        <v>34.2</v>
      </c>
      <c r="M27" s="12">
        <v>114</v>
      </c>
    </row>
    <row r="28" spans="2:13" ht="15">
      <c r="B28" s="83" t="s">
        <v>117</v>
      </c>
      <c r="C28" s="84"/>
      <c r="D28" s="85"/>
      <c r="E28" s="29"/>
      <c r="F28" s="98" t="s">
        <v>87</v>
      </c>
      <c r="G28" s="99"/>
      <c r="H28" s="99"/>
      <c r="I28" s="99"/>
      <c r="J28" s="100"/>
      <c r="K28" s="33">
        <v>433</v>
      </c>
      <c r="L28" s="33">
        <v>341.3</v>
      </c>
      <c r="M28" s="12">
        <v>78.8</v>
      </c>
    </row>
    <row r="29" spans="2:13" ht="45" customHeight="1">
      <c r="B29" s="83" t="s">
        <v>118</v>
      </c>
      <c r="C29" s="84"/>
      <c r="D29" s="85"/>
      <c r="E29" s="29"/>
      <c r="F29" s="86" t="s">
        <v>86</v>
      </c>
      <c r="G29" s="87"/>
      <c r="H29" s="87"/>
      <c r="I29" s="87"/>
      <c r="J29" s="88"/>
      <c r="K29" s="38">
        <v>18</v>
      </c>
      <c r="L29" s="39">
        <v>17.7</v>
      </c>
      <c r="M29" s="12">
        <v>98.3</v>
      </c>
    </row>
    <row r="30" spans="2:13" ht="65.25" customHeight="1" hidden="1">
      <c r="B30" s="83" t="s">
        <v>23</v>
      </c>
      <c r="C30" s="84"/>
      <c r="D30" s="85"/>
      <c r="E30" s="29"/>
      <c r="F30" s="86" t="s">
        <v>24</v>
      </c>
      <c r="G30" s="87"/>
      <c r="H30" s="87"/>
      <c r="I30" s="87"/>
      <c r="J30" s="88"/>
      <c r="K30" s="38"/>
      <c r="L30" s="39"/>
      <c r="M30" s="12" t="e">
        <f t="shared" si="0"/>
        <v>#DIV/0!</v>
      </c>
    </row>
    <row r="31" spans="2:13" ht="42" customHeight="1">
      <c r="B31" s="83" t="s">
        <v>119</v>
      </c>
      <c r="C31" s="84"/>
      <c r="D31" s="85"/>
      <c r="E31" s="29"/>
      <c r="F31" s="86" t="s">
        <v>85</v>
      </c>
      <c r="G31" s="87"/>
      <c r="H31" s="87"/>
      <c r="I31" s="87"/>
      <c r="J31" s="88"/>
      <c r="K31" s="38">
        <v>415</v>
      </c>
      <c r="L31" s="39">
        <v>323.6</v>
      </c>
      <c r="M31" s="12">
        <f>L31/K31*100</f>
        <v>77.97590361445785</v>
      </c>
    </row>
    <row r="32" spans="2:13" ht="0.75" customHeight="1">
      <c r="B32" s="83" t="s">
        <v>35</v>
      </c>
      <c r="C32" s="84"/>
      <c r="D32" s="85"/>
      <c r="E32" s="29"/>
      <c r="F32" s="92" t="s">
        <v>33</v>
      </c>
      <c r="G32" s="93"/>
      <c r="H32" s="93"/>
      <c r="I32" s="93"/>
      <c r="J32" s="94"/>
      <c r="K32" s="38"/>
      <c r="L32" s="39"/>
      <c r="M32" s="12" t="e">
        <f t="shared" si="0"/>
        <v>#DIV/0!</v>
      </c>
    </row>
    <row r="33" spans="2:13" s="27" customFormat="1" ht="43.5" customHeight="1">
      <c r="B33" s="83" t="s">
        <v>120</v>
      </c>
      <c r="C33" s="68"/>
      <c r="D33" s="69"/>
      <c r="E33" s="25"/>
      <c r="F33" s="86" t="s">
        <v>103</v>
      </c>
      <c r="G33" s="76"/>
      <c r="H33" s="76"/>
      <c r="I33" s="76"/>
      <c r="J33" s="77"/>
      <c r="K33" s="40">
        <v>1</v>
      </c>
      <c r="L33" s="41">
        <v>1</v>
      </c>
      <c r="M33" s="26">
        <f t="shared" si="0"/>
        <v>100</v>
      </c>
    </row>
    <row r="34" spans="2:13" s="27" customFormat="1" ht="43.5" customHeight="1">
      <c r="B34" s="83" t="s">
        <v>126</v>
      </c>
      <c r="C34" s="68"/>
      <c r="D34" s="69"/>
      <c r="E34" s="25"/>
      <c r="F34" s="86" t="s">
        <v>127</v>
      </c>
      <c r="G34" s="87"/>
      <c r="H34" s="87"/>
      <c r="I34" s="87"/>
      <c r="J34" s="88"/>
      <c r="K34" s="40">
        <v>41.5</v>
      </c>
      <c r="L34" s="40">
        <v>41.9</v>
      </c>
      <c r="M34" s="26">
        <f t="shared" si="0"/>
        <v>100.96385542168676</v>
      </c>
    </row>
    <row r="35" spans="2:13" ht="46.5" customHeight="1">
      <c r="B35" s="83" t="s">
        <v>121</v>
      </c>
      <c r="C35" s="84"/>
      <c r="D35" s="85"/>
      <c r="E35" s="29"/>
      <c r="F35" s="86" t="s">
        <v>77</v>
      </c>
      <c r="G35" s="87"/>
      <c r="H35" s="87"/>
      <c r="I35" s="87"/>
      <c r="J35" s="88"/>
      <c r="K35" s="38">
        <v>191</v>
      </c>
      <c r="L35" s="38">
        <v>191</v>
      </c>
      <c r="M35" s="12">
        <f t="shared" si="0"/>
        <v>100</v>
      </c>
    </row>
    <row r="36" spans="2:13" ht="15">
      <c r="B36" s="91"/>
      <c r="C36" s="91"/>
      <c r="D36" s="91"/>
      <c r="E36" s="91"/>
      <c r="F36" s="89" t="s">
        <v>14</v>
      </c>
      <c r="G36" s="89"/>
      <c r="H36" s="89"/>
      <c r="I36" s="89"/>
      <c r="J36" s="89"/>
      <c r="K36" s="31">
        <v>0</v>
      </c>
      <c r="L36" s="31">
        <v>0</v>
      </c>
      <c r="M36" s="23">
        <v>0</v>
      </c>
    </row>
    <row r="37" spans="2:13" ht="15">
      <c r="B37" s="83" t="s">
        <v>122</v>
      </c>
      <c r="C37" s="84"/>
      <c r="D37" s="85"/>
      <c r="E37" s="29"/>
      <c r="F37" s="86" t="s">
        <v>123</v>
      </c>
      <c r="G37" s="87"/>
      <c r="H37" s="87"/>
      <c r="I37" s="87"/>
      <c r="J37" s="88"/>
      <c r="K37" s="38">
        <v>0</v>
      </c>
      <c r="L37" s="39">
        <v>0</v>
      </c>
      <c r="M37" s="12">
        <v>0</v>
      </c>
    </row>
    <row r="38" spans="2:13" ht="18.75" customHeight="1">
      <c r="B38" s="89" t="s">
        <v>94</v>
      </c>
      <c r="C38" s="89"/>
      <c r="D38" s="89"/>
      <c r="E38" s="89"/>
      <c r="F38" s="90" t="s">
        <v>17</v>
      </c>
      <c r="G38" s="90"/>
      <c r="H38" s="90"/>
      <c r="I38" s="90"/>
      <c r="J38" s="90"/>
      <c r="K38" s="31">
        <v>4330.3</v>
      </c>
      <c r="L38" s="31">
        <v>4330.3</v>
      </c>
      <c r="M38" s="13">
        <f t="shared" si="0"/>
        <v>100</v>
      </c>
    </row>
    <row r="39" spans="2:13" ht="30.75" customHeight="1">
      <c r="B39" s="59" t="s">
        <v>95</v>
      </c>
      <c r="C39" s="60"/>
      <c r="D39" s="61"/>
      <c r="E39" s="21"/>
      <c r="F39" s="75" t="s">
        <v>84</v>
      </c>
      <c r="G39" s="78"/>
      <c r="H39" s="78"/>
      <c r="I39" s="78"/>
      <c r="J39" s="79"/>
      <c r="K39" s="42">
        <v>773</v>
      </c>
      <c r="L39" s="35">
        <v>773</v>
      </c>
      <c r="M39" s="14">
        <f t="shared" si="0"/>
        <v>100</v>
      </c>
    </row>
    <row r="40" spans="2:13" ht="18" customHeight="1" hidden="1">
      <c r="B40" s="59"/>
      <c r="C40" s="60"/>
      <c r="D40" s="61"/>
      <c r="E40" s="21"/>
      <c r="F40" s="75" t="s">
        <v>26</v>
      </c>
      <c r="G40" s="78"/>
      <c r="H40" s="78"/>
      <c r="I40" s="78"/>
      <c r="J40" s="79"/>
      <c r="K40" s="42"/>
      <c r="L40" s="35"/>
      <c r="M40" s="14" t="e">
        <f t="shared" si="0"/>
        <v>#DIV/0!</v>
      </c>
    </row>
    <row r="41" spans="2:13" ht="18.75" customHeight="1" hidden="1">
      <c r="B41" s="59"/>
      <c r="C41" s="60"/>
      <c r="D41" s="61"/>
      <c r="E41" s="21"/>
      <c r="F41" s="75" t="s">
        <v>27</v>
      </c>
      <c r="G41" s="78"/>
      <c r="H41" s="78"/>
      <c r="I41" s="78"/>
      <c r="J41" s="79"/>
      <c r="K41" s="42"/>
      <c r="L41" s="35"/>
      <c r="M41" s="14" t="e">
        <f t="shared" si="0"/>
        <v>#DIV/0!</v>
      </c>
    </row>
    <row r="42" spans="2:13" ht="18.75" customHeight="1" hidden="1">
      <c r="B42" s="59"/>
      <c r="C42" s="60"/>
      <c r="D42" s="61"/>
      <c r="E42" s="21"/>
      <c r="F42" s="75"/>
      <c r="G42" s="78"/>
      <c r="H42" s="78"/>
      <c r="I42" s="78"/>
      <c r="J42" s="79"/>
      <c r="K42" s="42"/>
      <c r="L42" s="35"/>
      <c r="M42" s="14" t="e">
        <f t="shared" si="0"/>
        <v>#DIV/0!</v>
      </c>
    </row>
    <row r="43" spans="2:13" ht="0.75" customHeight="1" hidden="1">
      <c r="B43" s="68"/>
      <c r="C43" s="68"/>
      <c r="D43" s="69"/>
      <c r="E43" s="21"/>
      <c r="F43" s="80"/>
      <c r="G43" s="81"/>
      <c r="H43" s="81"/>
      <c r="I43" s="81"/>
      <c r="J43" s="82"/>
      <c r="K43" s="42"/>
      <c r="L43" s="35"/>
      <c r="M43" s="14" t="e">
        <f t="shared" si="0"/>
        <v>#DIV/0!</v>
      </c>
    </row>
    <row r="44" spans="2:13" ht="30" customHeight="1" hidden="1">
      <c r="B44" s="68"/>
      <c r="C44" s="68"/>
      <c r="D44" s="69"/>
      <c r="E44" s="21"/>
      <c r="F44" s="62"/>
      <c r="G44" s="63"/>
      <c r="H44" s="63"/>
      <c r="I44" s="63"/>
      <c r="J44" s="64"/>
      <c r="K44" s="42"/>
      <c r="L44" s="35"/>
      <c r="M44" s="14" t="e">
        <f t="shared" si="0"/>
        <v>#DIV/0!</v>
      </c>
    </row>
    <row r="45" spans="2:13" ht="30" customHeight="1" hidden="1">
      <c r="B45" s="59"/>
      <c r="C45" s="60"/>
      <c r="D45" s="61"/>
      <c r="E45" s="21"/>
      <c r="F45" s="62"/>
      <c r="G45" s="63"/>
      <c r="H45" s="63"/>
      <c r="I45" s="63"/>
      <c r="J45" s="64"/>
      <c r="K45" s="42"/>
      <c r="L45" s="35"/>
      <c r="M45" s="14" t="e">
        <f t="shared" si="0"/>
        <v>#DIV/0!</v>
      </c>
    </row>
    <row r="46" spans="2:13" ht="46.5" customHeight="1">
      <c r="B46" s="59" t="s">
        <v>96</v>
      </c>
      <c r="C46" s="68"/>
      <c r="D46" s="69"/>
      <c r="E46" s="21"/>
      <c r="F46" s="75" t="s">
        <v>83</v>
      </c>
      <c r="G46" s="76"/>
      <c r="H46" s="76"/>
      <c r="I46" s="76"/>
      <c r="J46" s="77"/>
      <c r="K46" s="42">
        <v>1.8</v>
      </c>
      <c r="L46" s="42">
        <v>1.8</v>
      </c>
      <c r="M46" s="14">
        <f>L46/K46*100</f>
        <v>100</v>
      </c>
    </row>
    <row r="47" spans="2:13" ht="62.25" customHeight="1">
      <c r="B47" s="59" t="s">
        <v>97</v>
      </c>
      <c r="C47" s="60"/>
      <c r="D47" s="61"/>
      <c r="E47" s="21"/>
      <c r="F47" s="75" t="s">
        <v>82</v>
      </c>
      <c r="G47" s="78"/>
      <c r="H47" s="78"/>
      <c r="I47" s="78"/>
      <c r="J47" s="79"/>
      <c r="K47" s="42">
        <v>71.4</v>
      </c>
      <c r="L47" s="35">
        <v>71.4</v>
      </c>
      <c r="M47" s="14">
        <f>L47/K47*100</f>
        <v>100</v>
      </c>
    </row>
    <row r="48" spans="2:13" ht="90" customHeight="1">
      <c r="B48" s="59" t="s">
        <v>98</v>
      </c>
      <c r="C48" s="60"/>
      <c r="D48" s="61"/>
      <c r="E48" s="21"/>
      <c r="F48" s="62" t="s">
        <v>81</v>
      </c>
      <c r="G48" s="63"/>
      <c r="H48" s="63"/>
      <c r="I48" s="63"/>
      <c r="J48" s="64"/>
      <c r="K48" s="42">
        <v>1410.5</v>
      </c>
      <c r="L48" s="35">
        <v>1410.5</v>
      </c>
      <c r="M48" s="14">
        <f t="shared" si="0"/>
        <v>100</v>
      </c>
    </row>
    <row r="49" spans="2:13" ht="47.25" customHeight="1" hidden="1">
      <c r="B49" s="59" t="s">
        <v>70</v>
      </c>
      <c r="C49" s="60"/>
      <c r="D49" s="61"/>
      <c r="E49" s="21"/>
      <c r="F49" s="65" t="s">
        <v>30</v>
      </c>
      <c r="G49" s="66"/>
      <c r="H49" s="66"/>
      <c r="I49" s="66"/>
      <c r="J49" s="67"/>
      <c r="K49" s="42">
        <v>0</v>
      </c>
      <c r="L49" s="35">
        <v>0</v>
      </c>
      <c r="M49" s="14" t="e">
        <f t="shared" si="0"/>
        <v>#DIV/0!</v>
      </c>
    </row>
    <row r="50" spans="2:13" ht="40.5" customHeight="1" hidden="1">
      <c r="B50" s="59" t="s">
        <v>71</v>
      </c>
      <c r="C50" s="60"/>
      <c r="D50" s="61"/>
      <c r="E50" s="21"/>
      <c r="F50" s="59" t="s">
        <v>62</v>
      </c>
      <c r="G50" s="60"/>
      <c r="H50" s="60"/>
      <c r="I50" s="60"/>
      <c r="J50" s="61"/>
      <c r="K50" s="43">
        <v>0</v>
      </c>
      <c r="L50" s="44">
        <v>0</v>
      </c>
      <c r="M50" s="14" t="e">
        <f>L50/K50*100</f>
        <v>#DIV/0!</v>
      </c>
    </row>
    <row r="51" spans="2:13" ht="31.5" customHeight="1" hidden="1">
      <c r="B51" s="59" t="s">
        <v>72</v>
      </c>
      <c r="C51" s="60"/>
      <c r="D51" s="61"/>
      <c r="E51" s="21"/>
      <c r="F51" s="65" t="s">
        <v>68</v>
      </c>
      <c r="G51" s="66"/>
      <c r="H51" s="66"/>
      <c r="I51" s="66"/>
      <c r="J51" s="67"/>
      <c r="K51" s="42"/>
      <c r="L51" s="35">
        <v>0</v>
      </c>
      <c r="M51" s="14"/>
    </row>
    <row r="52" spans="2:13" ht="44.25" customHeight="1" hidden="1">
      <c r="B52" s="59" t="s">
        <v>74</v>
      </c>
      <c r="C52" s="68"/>
      <c r="D52" s="69"/>
      <c r="E52" s="21"/>
      <c r="F52" s="65" t="s">
        <v>73</v>
      </c>
      <c r="G52" s="70"/>
      <c r="H52" s="70"/>
      <c r="I52" s="70"/>
      <c r="J52" s="71"/>
      <c r="K52" s="42"/>
      <c r="L52" s="35"/>
      <c r="M52" s="14">
        <v>100</v>
      </c>
    </row>
    <row r="53" spans="1:13" ht="35.25" customHeight="1">
      <c r="A53" t="s">
        <v>78</v>
      </c>
      <c r="B53" s="59" t="s">
        <v>99</v>
      </c>
      <c r="C53" s="60"/>
      <c r="D53" s="61"/>
      <c r="E53" s="21"/>
      <c r="F53" s="72" t="s">
        <v>80</v>
      </c>
      <c r="G53" s="73"/>
      <c r="H53" s="73"/>
      <c r="I53" s="73"/>
      <c r="J53" s="74"/>
      <c r="K53" s="42">
        <v>1893.5</v>
      </c>
      <c r="L53" s="35">
        <v>1893.5</v>
      </c>
      <c r="M53" s="14">
        <f>L53/K53*100</f>
        <v>100</v>
      </c>
    </row>
    <row r="54" spans="2:13" ht="44.25" customHeight="1" hidden="1">
      <c r="B54" s="48"/>
      <c r="C54" s="49"/>
      <c r="D54" s="50"/>
      <c r="E54" s="3"/>
      <c r="F54" s="51"/>
      <c r="G54" s="52"/>
      <c r="H54" s="52"/>
      <c r="I54" s="52"/>
      <c r="J54" s="53"/>
      <c r="K54" s="31"/>
      <c r="L54" s="32"/>
      <c r="M54" s="13"/>
    </row>
    <row r="55" spans="2:13" ht="44.25" customHeight="1">
      <c r="B55" s="59" t="s">
        <v>128</v>
      </c>
      <c r="C55" s="60"/>
      <c r="D55" s="61"/>
      <c r="E55" s="3"/>
      <c r="F55" s="62" t="s">
        <v>129</v>
      </c>
      <c r="G55" s="63"/>
      <c r="H55" s="63"/>
      <c r="I55" s="63"/>
      <c r="J55" s="64"/>
      <c r="K55" s="31">
        <v>180</v>
      </c>
      <c r="L55" s="32">
        <v>180</v>
      </c>
      <c r="M55" s="13">
        <v>100</v>
      </c>
    </row>
    <row r="56" spans="2:13" ht="18.75">
      <c r="B56" s="54"/>
      <c r="C56" s="55"/>
      <c r="D56" s="55"/>
      <c r="E56" s="55"/>
      <c r="F56" s="56" t="s">
        <v>19</v>
      </c>
      <c r="G56" s="56"/>
      <c r="H56" s="56"/>
      <c r="I56" s="56"/>
      <c r="J56" s="56"/>
      <c r="K56" s="45">
        <v>6656.6</v>
      </c>
      <c r="L56" s="46">
        <v>6598.5</v>
      </c>
      <c r="M56" s="13">
        <f t="shared" si="0"/>
        <v>99.12718204488777</v>
      </c>
    </row>
    <row r="59" spans="2:15" ht="15">
      <c r="B59" s="24" t="s">
        <v>92</v>
      </c>
      <c r="C59" s="24"/>
      <c r="D59" s="24"/>
      <c r="E59" s="24"/>
      <c r="F59" s="24"/>
      <c r="G59" s="24"/>
      <c r="H59" s="57" t="s">
        <v>93</v>
      </c>
      <c r="I59" s="57"/>
      <c r="J59" s="57"/>
      <c r="K59" s="58" t="s">
        <v>79</v>
      </c>
      <c r="L59" s="58"/>
      <c r="M59" s="58"/>
      <c r="N59" s="58"/>
      <c r="O59" s="58"/>
    </row>
    <row r="61" spans="2:12" ht="15">
      <c r="B61" s="47"/>
      <c r="C61" s="47"/>
      <c r="D61" s="47"/>
      <c r="E61" s="47"/>
      <c r="F61" s="47"/>
      <c r="G61" s="47"/>
      <c r="H61" s="4"/>
      <c r="I61" s="4"/>
      <c r="J61" s="4"/>
      <c r="K61" s="47"/>
      <c r="L61" s="47"/>
    </row>
  </sheetData>
  <sheetProtection/>
  <mergeCells count="108">
    <mergeCell ref="K1:L1"/>
    <mergeCell ref="K2:L2"/>
    <mergeCell ref="K3:M3"/>
    <mergeCell ref="J4:M4"/>
    <mergeCell ref="B6:M6"/>
    <mergeCell ref="K7:L7"/>
    <mergeCell ref="B8:E9"/>
    <mergeCell ref="F8:J9"/>
    <mergeCell ref="K8:L8"/>
    <mergeCell ref="M8:M9"/>
    <mergeCell ref="B10:E10"/>
    <mergeCell ref="F10:J10"/>
    <mergeCell ref="B11:E11"/>
    <mergeCell ref="F11:J11"/>
    <mergeCell ref="B12:E12"/>
    <mergeCell ref="F12:J12"/>
    <mergeCell ref="B13:E13"/>
    <mergeCell ref="F13:J13"/>
    <mergeCell ref="B14:E14"/>
    <mergeCell ref="F14:J14"/>
    <mergeCell ref="B15:E15"/>
    <mergeCell ref="F15:J15"/>
    <mergeCell ref="B16:E16"/>
    <mergeCell ref="F16:J16"/>
    <mergeCell ref="B17:D17"/>
    <mergeCell ref="F17:J17"/>
    <mergeCell ref="B18:D18"/>
    <mergeCell ref="F18:J18"/>
    <mergeCell ref="B19:D19"/>
    <mergeCell ref="F19:J19"/>
    <mergeCell ref="B20:D20"/>
    <mergeCell ref="F20:J20"/>
    <mergeCell ref="B21:D21"/>
    <mergeCell ref="F21:J21"/>
    <mergeCell ref="B22:D22"/>
    <mergeCell ref="F22:J22"/>
    <mergeCell ref="B23:D23"/>
    <mergeCell ref="F23:J23"/>
    <mergeCell ref="B24:D24"/>
    <mergeCell ref="F24:J24"/>
    <mergeCell ref="B25:D25"/>
    <mergeCell ref="F25:J25"/>
    <mergeCell ref="B26:D26"/>
    <mergeCell ref="F26:J26"/>
    <mergeCell ref="B27:D27"/>
    <mergeCell ref="F27:J27"/>
    <mergeCell ref="B28:D28"/>
    <mergeCell ref="F28:J28"/>
    <mergeCell ref="B29:D29"/>
    <mergeCell ref="F29:J29"/>
    <mergeCell ref="B30:D30"/>
    <mergeCell ref="F30:J30"/>
    <mergeCell ref="B31:D31"/>
    <mergeCell ref="F31:J31"/>
    <mergeCell ref="B35:D35"/>
    <mergeCell ref="F35:J35"/>
    <mergeCell ref="B36:E36"/>
    <mergeCell ref="F36:J36"/>
    <mergeCell ref="B32:D32"/>
    <mergeCell ref="F32:J32"/>
    <mergeCell ref="B33:D33"/>
    <mergeCell ref="F33:J33"/>
    <mergeCell ref="B34:D34"/>
    <mergeCell ref="F34:J34"/>
    <mergeCell ref="B37:D37"/>
    <mergeCell ref="F37:J37"/>
    <mergeCell ref="B38:E38"/>
    <mergeCell ref="F38:J38"/>
    <mergeCell ref="B39:D39"/>
    <mergeCell ref="F39:J39"/>
    <mergeCell ref="B40:D40"/>
    <mergeCell ref="F40:J40"/>
    <mergeCell ref="B41:D41"/>
    <mergeCell ref="F41:J41"/>
    <mergeCell ref="B42:D42"/>
    <mergeCell ref="F42:J42"/>
    <mergeCell ref="B46:D46"/>
    <mergeCell ref="F46:J46"/>
    <mergeCell ref="B47:D47"/>
    <mergeCell ref="F47:J47"/>
    <mergeCell ref="B43:D43"/>
    <mergeCell ref="F43:J43"/>
    <mergeCell ref="B44:D44"/>
    <mergeCell ref="F44:J44"/>
    <mergeCell ref="B45:D45"/>
    <mergeCell ref="F45:J45"/>
    <mergeCell ref="B48:D48"/>
    <mergeCell ref="F48:J48"/>
    <mergeCell ref="B49:D49"/>
    <mergeCell ref="F49:J49"/>
    <mergeCell ref="B50:D50"/>
    <mergeCell ref="F50:J50"/>
    <mergeCell ref="B51:D51"/>
    <mergeCell ref="F51:J51"/>
    <mergeCell ref="B52:D52"/>
    <mergeCell ref="F52:J52"/>
    <mergeCell ref="B53:D53"/>
    <mergeCell ref="F53:J53"/>
    <mergeCell ref="B61:G61"/>
    <mergeCell ref="K61:L61"/>
    <mergeCell ref="B54:D54"/>
    <mergeCell ref="F54:J54"/>
    <mergeCell ref="B56:E56"/>
    <mergeCell ref="F56:J56"/>
    <mergeCell ref="H59:J59"/>
    <mergeCell ref="K59:O59"/>
    <mergeCell ref="B55:D55"/>
    <mergeCell ref="F55:J55"/>
  </mergeCells>
  <printOptions/>
  <pageMargins left="0.25" right="0.25" top="0.75" bottom="0.75" header="0.3" footer="0.3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3"/>
  <sheetViews>
    <sheetView zoomScalePageLayoutView="0" workbookViewId="0" topLeftCell="B1">
      <selection activeCell="K41" sqref="K41"/>
    </sheetView>
  </sheetViews>
  <sheetFormatPr defaultColWidth="9.140625" defaultRowHeight="15"/>
  <cols>
    <col min="1" max="1" width="3.7109375" style="0" hidden="1" customWidth="1"/>
    <col min="4" max="4" width="12.57421875" style="0" customWidth="1"/>
    <col min="5" max="5" width="1.421875" style="0" hidden="1" customWidth="1"/>
    <col min="8" max="8" width="8.8515625" style="0" customWidth="1"/>
    <col min="9" max="9" width="10.7109375" style="0" customWidth="1"/>
    <col min="10" max="10" width="10.421875" style="0" customWidth="1"/>
    <col min="11" max="11" width="11.57421875" style="0" customWidth="1"/>
    <col min="12" max="12" width="11.421875" style="0" customWidth="1"/>
  </cols>
  <sheetData>
    <row r="1" spans="10:11" ht="15">
      <c r="J1" s="124"/>
      <c r="K1" s="124"/>
    </row>
    <row r="2" spans="9:12" ht="15">
      <c r="I2" s="124" t="s">
        <v>49</v>
      </c>
      <c r="J2" s="124"/>
      <c r="K2" s="124"/>
      <c r="L2" s="1"/>
    </row>
    <row r="3" spans="9:11" ht="15">
      <c r="I3" s="124" t="s">
        <v>28</v>
      </c>
      <c r="J3" s="124"/>
      <c r="K3" s="124"/>
    </row>
    <row r="4" spans="9:12" ht="15">
      <c r="I4" s="57" t="s">
        <v>65</v>
      </c>
      <c r="J4" s="57"/>
      <c r="K4" s="57"/>
      <c r="L4" s="1"/>
    </row>
    <row r="5" spans="9:12" ht="15" hidden="1">
      <c r="I5" s="57"/>
      <c r="J5" s="57"/>
      <c r="K5" s="57"/>
      <c r="L5" s="57"/>
    </row>
    <row r="6" spans="2:12" ht="15">
      <c r="B6" s="130" t="s">
        <v>66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spans="10:11" ht="15">
      <c r="J7" s="57" t="s">
        <v>0</v>
      </c>
      <c r="K7" s="57"/>
    </row>
    <row r="8" ht="15" hidden="1"/>
    <row r="9" spans="2:11" ht="15.75" customHeight="1">
      <c r="B9" s="131" t="s">
        <v>1</v>
      </c>
      <c r="C9" s="131"/>
      <c r="D9" s="131"/>
      <c r="E9" s="131"/>
      <c r="F9" s="132" t="s">
        <v>2</v>
      </c>
      <c r="G9" s="132"/>
      <c r="H9" s="132"/>
      <c r="I9" s="132"/>
      <c r="J9" s="132" t="s">
        <v>3</v>
      </c>
      <c r="K9" s="132"/>
    </row>
    <row r="10" spans="2:11" ht="21.75" customHeight="1">
      <c r="B10" s="131"/>
      <c r="C10" s="131"/>
      <c r="D10" s="131"/>
      <c r="E10" s="131"/>
      <c r="F10" s="132"/>
      <c r="G10" s="132"/>
      <c r="H10" s="132"/>
      <c r="I10" s="132"/>
      <c r="J10" s="6" t="s">
        <v>63</v>
      </c>
      <c r="K10" s="6" t="s">
        <v>67</v>
      </c>
    </row>
    <row r="11" spans="2:11" ht="12" customHeight="1">
      <c r="B11" s="136">
        <v>1</v>
      </c>
      <c r="C11" s="136"/>
      <c r="D11" s="136"/>
      <c r="E11" s="136"/>
      <c r="F11" s="136">
        <v>2</v>
      </c>
      <c r="G11" s="136"/>
      <c r="H11" s="136"/>
      <c r="I11" s="136"/>
      <c r="J11" s="5">
        <v>3</v>
      </c>
      <c r="K11" s="5">
        <v>4</v>
      </c>
    </row>
    <row r="12" spans="2:11" ht="15">
      <c r="B12" s="89" t="s">
        <v>44</v>
      </c>
      <c r="C12" s="89"/>
      <c r="D12" s="89"/>
      <c r="E12" s="89"/>
      <c r="F12" s="89" t="s">
        <v>4</v>
      </c>
      <c r="G12" s="89"/>
      <c r="H12" s="89"/>
      <c r="I12" s="89"/>
      <c r="J12" s="8">
        <f>J13+J32</f>
        <v>1634000</v>
      </c>
      <c r="K12" s="8">
        <f>K13+K32</f>
        <v>1664000</v>
      </c>
    </row>
    <row r="13" spans="2:11" ht="15">
      <c r="B13" s="89"/>
      <c r="C13" s="89"/>
      <c r="D13" s="89"/>
      <c r="E13" s="89"/>
      <c r="F13" s="89" t="s">
        <v>13</v>
      </c>
      <c r="G13" s="89"/>
      <c r="H13" s="89"/>
      <c r="I13" s="89"/>
      <c r="J13" s="8">
        <f>J14+J19+J26+J21+J31</f>
        <v>1618700</v>
      </c>
      <c r="K13" s="8">
        <f>K14+K19+K26+K21+K31</f>
        <v>1648700</v>
      </c>
    </row>
    <row r="14" spans="2:11" ht="15">
      <c r="B14" s="89" t="s">
        <v>42</v>
      </c>
      <c r="C14" s="89"/>
      <c r="D14" s="89"/>
      <c r="E14" s="89"/>
      <c r="F14" s="107" t="s">
        <v>5</v>
      </c>
      <c r="G14" s="107"/>
      <c r="H14" s="107"/>
      <c r="I14" s="107"/>
      <c r="J14" s="8">
        <f>J15</f>
        <v>310000</v>
      </c>
      <c r="K14" s="8">
        <f>K15</f>
        <v>340000</v>
      </c>
    </row>
    <row r="15" spans="2:11" ht="15">
      <c r="B15" s="91" t="s">
        <v>41</v>
      </c>
      <c r="C15" s="91"/>
      <c r="D15" s="91"/>
      <c r="E15" s="91"/>
      <c r="F15" s="109" t="s">
        <v>6</v>
      </c>
      <c r="G15" s="109"/>
      <c r="H15" s="109"/>
      <c r="I15" s="109"/>
      <c r="J15" s="11">
        <v>310000</v>
      </c>
      <c r="K15" s="11">
        <v>340000</v>
      </c>
    </row>
    <row r="16" spans="2:11" ht="15" hidden="1">
      <c r="B16" s="89" t="s">
        <v>7</v>
      </c>
      <c r="C16" s="89"/>
      <c r="D16" s="89"/>
      <c r="E16" s="89"/>
      <c r="F16" s="107" t="s">
        <v>8</v>
      </c>
      <c r="G16" s="107"/>
      <c r="H16" s="107"/>
      <c r="I16" s="107"/>
      <c r="J16" s="16">
        <f>J17+J18</f>
        <v>0</v>
      </c>
      <c r="K16" s="16">
        <f>K17+K18</f>
        <v>0</v>
      </c>
    </row>
    <row r="17" spans="2:11" ht="30.75" customHeight="1" hidden="1">
      <c r="B17" s="91" t="s">
        <v>11</v>
      </c>
      <c r="C17" s="91"/>
      <c r="D17" s="91"/>
      <c r="E17" s="91"/>
      <c r="F17" s="108" t="s">
        <v>9</v>
      </c>
      <c r="G17" s="108"/>
      <c r="H17" s="108"/>
      <c r="I17" s="108"/>
      <c r="J17" s="17"/>
      <c r="K17" s="11"/>
    </row>
    <row r="18" spans="2:11" ht="15" hidden="1">
      <c r="B18" s="91" t="s">
        <v>10</v>
      </c>
      <c r="C18" s="91"/>
      <c r="D18" s="91"/>
      <c r="E18" s="91"/>
      <c r="F18" s="109" t="s">
        <v>12</v>
      </c>
      <c r="G18" s="109"/>
      <c r="H18" s="109"/>
      <c r="I18" s="109"/>
      <c r="J18" s="11"/>
      <c r="K18" s="11"/>
    </row>
    <row r="19" spans="2:11" ht="15">
      <c r="B19" s="48" t="s">
        <v>40</v>
      </c>
      <c r="C19" s="49"/>
      <c r="D19" s="50"/>
      <c r="E19" s="2"/>
      <c r="F19" s="7" t="s">
        <v>8</v>
      </c>
      <c r="G19" s="9"/>
      <c r="H19" s="9"/>
      <c r="I19" s="9"/>
      <c r="J19" s="8">
        <f>J20</f>
        <v>150000</v>
      </c>
      <c r="K19" s="16">
        <f>K20</f>
        <v>150000</v>
      </c>
    </row>
    <row r="20" spans="2:11" ht="15">
      <c r="B20" s="59" t="s">
        <v>39</v>
      </c>
      <c r="C20" s="60"/>
      <c r="D20" s="61"/>
      <c r="E20" s="2"/>
      <c r="F20" s="98" t="s">
        <v>31</v>
      </c>
      <c r="G20" s="99"/>
      <c r="H20" s="99"/>
      <c r="I20" s="100"/>
      <c r="J20" s="10">
        <v>150000</v>
      </c>
      <c r="K20" s="11">
        <v>150000</v>
      </c>
    </row>
    <row r="21" spans="2:11" ht="15">
      <c r="B21" s="48" t="s">
        <v>51</v>
      </c>
      <c r="C21" s="49"/>
      <c r="D21" s="50"/>
      <c r="E21" s="3"/>
      <c r="F21" s="95" t="s">
        <v>55</v>
      </c>
      <c r="G21" s="96"/>
      <c r="H21" s="96"/>
      <c r="I21" s="97"/>
      <c r="J21" s="8">
        <f>J22+J23+J24+J25</f>
        <v>270400</v>
      </c>
      <c r="K21" s="8">
        <f>K22+K23+K24+K25</f>
        <v>270400</v>
      </c>
    </row>
    <row r="22" spans="2:11" ht="15">
      <c r="B22" s="59" t="s">
        <v>50</v>
      </c>
      <c r="C22" s="60"/>
      <c r="D22" s="61"/>
      <c r="E22" s="2"/>
      <c r="F22" s="98" t="s">
        <v>56</v>
      </c>
      <c r="G22" s="99"/>
      <c r="H22" s="99"/>
      <c r="I22" s="100"/>
      <c r="J22" s="10">
        <v>81800</v>
      </c>
      <c r="K22" s="11">
        <v>81800</v>
      </c>
    </row>
    <row r="23" spans="2:11" ht="15">
      <c r="B23" s="59" t="s">
        <v>52</v>
      </c>
      <c r="C23" s="60"/>
      <c r="D23" s="61"/>
      <c r="E23" s="2"/>
      <c r="F23" s="98" t="s">
        <v>60</v>
      </c>
      <c r="G23" s="99"/>
      <c r="H23" s="99"/>
      <c r="I23" s="100"/>
      <c r="J23" s="10">
        <v>2200</v>
      </c>
      <c r="K23" s="11">
        <v>2200</v>
      </c>
    </row>
    <row r="24" spans="2:11" ht="15">
      <c r="B24" s="59" t="s">
        <v>53</v>
      </c>
      <c r="C24" s="60"/>
      <c r="D24" s="61"/>
      <c r="E24" s="2"/>
      <c r="F24" s="98" t="s">
        <v>57</v>
      </c>
      <c r="G24" s="99"/>
      <c r="H24" s="99"/>
      <c r="I24" s="100"/>
      <c r="J24" s="10">
        <v>183900</v>
      </c>
      <c r="K24" s="11">
        <v>183900</v>
      </c>
    </row>
    <row r="25" spans="2:11" ht="15">
      <c r="B25" s="59" t="s">
        <v>54</v>
      </c>
      <c r="C25" s="60"/>
      <c r="D25" s="61"/>
      <c r="E25" s="2"/>
      <c r="F25" s="98" t="s">
        <v>58</v>
      </c>
      <c r="G25" s="99"/>
      <c r="H25" s="99"/>
      <c r="I25" s="100"/>
      <c r="J25" s="10">
        <v>2500</v>
      </c>
      <c r="K25" s="11">
        <v>2500</v>
      </c>
    </row>
    <row r="26" spans="2:11" ht="15">
      <c r="B26" s="89" t="s">
        <v>38</v>
      </c>
      <c r="C26" s="89"/>
      <c r="D26" s="89"/>
      <c r="E26" s="2"/>
      <c r="F26" s="107" t="s">
        <v>20</v>
      </c>
      <c r="G26" s="107"/>
      <c r="H26" s="107"/>
      <c r="I26" s="107"/>
      <c r="J26" s="16">
        <f>J27+J28</f>
        <v>887300</v>
      </c>
      <c r="K26" s="16">
        <f>K27+K28</f>
        <v>887300</v>
      </c>
    </row>
    <row r="27" spans="2:11" ht="15" customHeight="1">
      <c r="B27" s="91" t="s">
        <v>37</v>
      </c>
      <c r="C27" s="91"/>
      <c r="D27" s="91"/>
      <c r="E27" s="2"/>
      <c r="F27" s="108" t="s">
        <v>21</v>
      </c>
      <c r="G27" s="108"/>
      <c r="H27" s="108"/>
      <c r="I27" s="108"/>
      <c r="J27" s="11">
        <v>30800</v>
      </c>
      <c r="K27" s="11">
        <v>30800</v>
      </c>
    </row>
    <row r="28" spans="2:11" ht="15">
      <c r="B28" s="91" t="s">
        <v>45</v>
      </c>
      <c r="C28" s="91"/>
      <c r="D28" s="91"/>
      <c r="E28" s="2"/>
      <c r="F28" s="109" t="s">
        <v>22</v>
      </c>
      <c r="G28" s="109"/>
      <c r="H28" s="109"/>
      <c r="I28" s="109"/>
      <c r="J28" s="11">
        <v>856500</v>
      </c>
      <c r="K28" s="11">
        <v>856500</v>
      </c>
    </row>
    <row r="29" spans="2:11" ht="75" customHeight="1" hidden="1">
      <c r="B29" s="83" t="s">
        <v>36</v>
      </c>
      <c r="C29" s="84"/>
      <c r="D29" s="85"/>
      <c r="E29" s="2"/>
      <c r="F29" s="86" t="s">
        <v>25</v>
      </c>
      <c r="G29" s="87"/>
      <c r="H29" s="87"/>
      <c r="I29" s="88"/>
      <c r="J29" s="11">
        <v>636500</v>
      </c>
      <c r="K29" s="11">
        <v>636500</v>
      </c>
    </row>
    <row r="30" spans="2:11" ht="77.25" customHeight="1" hidden="1">
      <c r="B30" s="83" t="s">
        <v>46</v>
      </c>
      <c r="C30" s="84"/>
      <c r="D30" s="85"/>
      <c r="E30" s="2"/>
      <c r="F30" s="86" t="s">
        <v>24</v>
      </c>
      <c r="G30" s="87"/>
      <c r="H30" s="87"/>
      <c r="I30" s="88"/>
      <c r="J30" s="11"/>
      <c r="K30" s="16"/>
    </row>
    <row r="31" spans="2:11" ht="23.25" customHeight="1">
      <c r="B31" s="83" t="s">
        <v>64</v>
      </c>
      <c r="C31" s="84"/>
      <c r="D31" s="85"/>
      <c r="E31" s="2"/>
      <c r="F31" s="86" t="s">
        <v>59</v>
      </c>
      <c r="G31" s="87"/>
      <c r="H31" s="87"/>
      <c r="I31" s="88"/>
      <c r="J31" s="11">
        <v>1000</v>
      </c>
      <c r="K31" s="18">
        <v>1000</v>
      </c>
    </row>
    <row r="32" spans="2:11" ht="15">
      <c r="B32" s="91"/>
      <c r="C32" s="91"/>
      <c r="D32" s="91"/>
      <c r="E32" s="91"/>
      <c r="F32" s="89" t="s">
        <v>14</v>
      </c>
      <c r="G32" s="89"/>
      <c r="H32" s="89"/>
      <c r="I32" s="89"/>
      <c r="J32" s="16">
        <f>J33</f>
        <v>15300</v>
      </c>
      <c r="K32" s="16">
        <f>K33</f>
        <v>15300</v>
      </c>
    </row>
    <row r="33" spans="2:11" ht="60" customHeight="1">
      <c r="B33" s="89" t="s">
        <v>15</v>
      </c>
      <c r="C33" s="89"/>
      <c r="D33" s="89"/>
      <c r="E33" s="89"/>
      <c r="F33" s="129" t="s">
        <v>16</v>
      </c>
      <c r="G33" s="129"/>
      <c r="H33" s="129"/>
      <c r="I33" s="129"/>
      <c r="J33" s="19">
        <f>J34</f>
        <v>15300</v>
      </c>
      <c r="K33" s="19">
        <f>K34</f>
        <v>15300</v>
      </c>
    </row>
    <row r="34" spans="2:11" ht="15">
      <c r="B34" s="91" t="s">
        <v>43</v>
      </c>
      <c r="C34" s="91"/>
      <c r="D34" s="91"/>
      <c r="E34" s="91"/>
      <c r="F34" s="83" t="s">
        <v>18</v>
      </c>
      <c r="G34" s="84"/>
      <c r="H34" s="84"/>
      <c r="I34" s="85"/>
      <c r="J34" s="11">
        <v>15300</v>
      </c>
      <c r="K34" s="11">
        <v>15300</v>
      </c>
    </row>
    <row r="35" spans="2:11" ht="20.25" customHeight="1">
      <c r="B35" s="89" t="s">
        <v>47</v>
      </c>
      <c r="C35" s="89"/>
      <c r="D35" s="89"/>
      <c r="E35" s="89"/>
      <c r="F35" s="90" t="s">
        <v>17</v>
      </c>
      <c r="G35" s="90"/>
      <c r="H35" s="90"/>
      <c r="I35" s="90"/>
      <c r="J35" s="15">
        <f>J36+J39</f>
        <v>1499900</v>
      </c>
      <c r="K35" s="15">
        <f>K36+K39</f>
        <v>1499900</v>
      </c>
    </row>
    <row r="36" spans="2:11" ht="30" customHeight="1">
      <c r="B36" s="89" t="s">
        <v>48</v>
      </c>
      <c r="C36" s="89"/>
      <c r="D36" s="89"/>
      <c r="E36" s="3"/>
      <c r="F36" s="129" t="s">
        <v>29</v>
      </c>
      <c r="G36" s="129"/>
      <c r="H36" s="129"/>
      <c r="I36" s="129"/>
      <c r="J36" s="15">
        <v>1496000</v>
      </c>
      <c r="K36" s="15">
        <v>1496000</v>
      </c>
    </row>
    <row r="37" spans="2:11" ht="15.75" customHeight="1" hidden="1">
      <c r="B37" s="89"/>
      <c r="C37" s="89"/>
      <c r="D37" s="89"/>
      <c r="E37" s="3"/>
      <c r="F37" s="129" t="s">
        <v>26</v>
      </c>
      <c r="G37" s="129"/>
      <c r="H37" s="129"/>
      <c r="I37" s="129"/>
      <c r="J37" s="15"/>
      <c r="K37" s="8"/>
    </row>
    <row r="38" spans="2:11" ht="13.5" customHeight="1" hidden="1">
      <c r="B38" s="89"/>
      <c r="C38" s="89"/>
      <c r="D38" s="89"/>
      <c r="E38" s="3"/>
      <c r="F38" s="129" t="s">
        <v>27</v>
      </c>
      <c r="G38" s="129"/>
      <c r="H38" s="129"/>
      <c r="I38" s="129"/>
      <c r="J38" s="15"/>
      <c r="K38" s="8"/>
    </row>
    <row r="39" spans="2:11" ht="57" customHeight="1">
      <c r="B39" s="48" t="s">
        <v>34</v>
      </c>
      <c r="C39" s="49"/>
      <c r="D39" s="50"/>
      <c r="E39" s="3"/>
      <c r="F39" s="133" t="s">
        <v>69</v>
      </c>
      <c r="G39" s="134"/>
      <c r="H39" s="134"/>
      <c r="I39" s="135"/>
      <c r="J39" s="15">
        <v>3900</v>
      </c>
      <c r="K39" s="8">
        <v>3900</v>
      </c>
    </row>
    <row r="40" spans="2:11" ht="18.75">
      <c r="B40" s="54" t="s">
        <v>19</v>
      </c>
      <c r="C40" s="55"/>
      <c r="D40" s="55"/>
      <c r="E40" s="55"/>
      <c r="F40" s="91"/>
      <c r="G40" s="91"/>
      <c r="H40" s="91"/>
      <c r="I40" s="91"/>
      <c r="J40" s="8">
        <f>J12+J35</f>
        <v>3133900</v>
      </c>
      <c r="K40" s="8">
        <f>K12+K35</f>
        <v>3163900</v>
      </c>
    </row>
    <row r="43" spans="2:11" ht="15">
      <c r="B43" s="47"/>
      <c r="C43" s="47"/>
      <c r="D43" s="47"/>
      <c r="E43" s="47"/>
      <c r="F43" s="47"/>
      <c r="G43" s="47"/>
      <c r="H43" s="4"/>
      <c r="I43" s="4"/>
      <c r="J43" s="47"/>
      <c r="K43" s="47"/>
    </row>
  </sheetData>
  <sheetProtection/>
  <mergeCells count="71">
    <mergeCell ref="B31:D31"/>
    <mergeCell ref="F31:I31"/>
    <mergeCell ref="F30:I30"/>
    <mergeCell ref="B30:D30"/>
    <mergeCell ref="B29:D29"/>
    <mergeCell ref="B24:D24"/>
    <mergeCell ref="F26:I26"/>
    <mergeCell ref="F21:I21"/>
    <mergeCell ref="F22:I22"/>
    <mergeCell ref="F23:I23"/>
    <mergeCell ref="F24:I24"/>
    <mergeCell ref="I4:K4"/>
    <mergeCell ref="B39:D39"/>
    <mergeCell ref="F39:I39"/>
    <mergeCell ref="I5:L5"/>
    <mergeCell ref="B11:E11"/>
    <mergeCell ref="F11:I11"/>
    <mergeCell ref="B43:G43"/>
    <mergeCell ref="J43:K43"/>
    <mergeCell ref="F36:I36"/>
    <mergeCell ref="F37:I37"/>
    <mergeCell ref="F38:I38"/>
    <mergeCell ref="B40:E40"/>
    <mergeCell ref="F40:I40"/>
    <mergeCell ref="B13:E13"/>
    <mergeCell ref="F13:I13"/>
    <mergeCell ref="B9:E10"/>
    <mergeCell ref="F9:I10"/>
    <mergeCell ref="J9:K9"/>
    <mergeCell ref="B14:E14"/>
    <mergeCell ref="F14:I14"/>
    <mergeCell ref="B17:E17"/>
    <mergeCell ref="J1:K1"/>
    <mergeCell ref="I3:K3"/>
    <mergeCell ref="I2:K2"/>
    <mergeCell ref="B12:E12"/>
    <mergeCell ref="F12:I12"/>
    <mergeCell ref="B6:L6"/>
    <mergeCell ref="J7:K7"/>
    <mergeCell ref="F17:I17"/>
    <mergeCell ref="B15:E15"/>
    <mergeCell ref="F15:I15"/>
    <mergeCell ref="B16:E16"/>
    <mergeCell ref="F16:I16"/>
    <mergeCell ref="F35:I35"/>
    <mergeCell ref="F18:I18"/>
    <mergeCell ref="B27:D27"/>
    <mergeCell ref="F27:I27"/>
    <mergeCell ref="B28:D28"/>
    <mergeCell ref="F28:I28"/>
    <mergeCell ref="B26:D26"/>
    <mergeCell ref="B18:E18"/>
    <mergeCell ref="F29:I29"/>
    <mergeCell ref="B35:E35"/>
    <mergeCell ref="B36:D36"/>
    <mergeCell ref="B38:D38"/>
    <mergeCell ref="B37:D37"/>
    <mergeCell ref="B33:E33"/>
    <mergeCell ref="F33:I33"/>
    <mergeCell ref="B34:E34"/>
    <mergeCell ref="F34:I34"/>
    <mergeCell ref="B32:E32"/>
    <mergeCell ref="F32:I32"/>
    <mergeCell ref="B19:D19"/>
    <mergeCell ref="B20:D20"/>
    <mergeCell ref="F20:I20"/>
    <mergeCell ref="B25:D25"/>
    <mergeCell ref="F25:I25"/>
    <mergeCell ref="B21:D21"/>
    <mergeCell ref="B22:D22"/>
    <mergeCell ref="B23:D23"/>
  </mergeCells>
  <printOptions/>
  <pageMargins left="0.5118110236220472" right="0.5118110236220472" top="0.3937007874015748" bottom="0.31496062992125984" header="0.31496062992125984" footer="0.31496062992125984"/>
  <pageSetup horizontalDpi="180" verticalDpi="18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2016-03-31T05:40:26Z</cp:lastPrinted>
  <dcterms:created xsi:type="dcterms:W3CDTF">2006-09-28T05:33:49Z</dcterms:created>
  <dcterms:modified xsi:type="dcterms:W3CDTF">2024-03-28T06:08:07Z</dcterms:modified>
  <cp:category/>
  <cp:version/>
  <cp:contentType/>
  <cp:contentStatus/>
</cp:coreProperties>
</file>